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Kuliah\TA\"/>
    </mc:Choice>
  </mc:AlternateContent>
  <xr:revisionPtr revIDLastSave="0" documentId="8_{82289184-749E-4054-80D9-B702B12DD969}" xr6:coauthVersionLast="47" xr6:coauthVersionMax="47" xr10:uidLastSave="{00000000-0000-0000-0000-000000000000}"/>
  <bookViews>
    <workbookView xWindow="-120" yWindow="-120" windowWidth="20730" windowHeight="11760" xr2:uid="{443A2049-C0D9-4D63-B95A-F064A0E17CEF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30" i="1" l="1"/>
  <c r="I30" i="1"/>
  <c r="E30" i="1"/>
  <c r="J29" i="1"/>
  <c r="I29" i="1"/>
  <c r="E29" i="1"/>
  <c r="J28" i="1"/>
  <c r="I28" i="1"/>
  <c r="E28" i="1"/>
  <c r="J27" i="1"/>
  <c r="I27" i="1"/>
  <c r="E27" i="1"/>
  <c r="J26" i="1"/>
  <c r="I26" i="1"/>
  <c r="E26" i="1"/>
  <c r="J25" i="1"/>
  <c r="I25" i="1"/>
  <c r="E25" i="1"/>
  <c r="J24" i="1"/>
  <c r="I24" i="1"/>
  <c r="E24" i="1"/>
  <c r="J23" i="1"/>
  <c r="I23" i="1"/>
  <c r="E23" i="1"/>
  <c r="J22" i="1"/>
  <c r="I22" i="1"/>
  <c r="E22" i="1"/>
  <c r="J21" i="1"/>
  <c r="I21" i="1"/>
  <c r="E21" i="1"/>
  <c r="J20" i="1"/>
  <c r="J33" i="1" s="1"/>
  <c r="I20" i="1"/>
  <c r="E20" i="1"/>
  <c r="L14" i="1"/>
  <c r="F30" i="1" s="1"/>
  <c r="L13" i="1"/>
  <c r="F29" i="1" s="1"/>
  <c r="L12" i="1"/>
  <c r="F28" i="1" s="1"/>
  <c r="L11" i="1"/>
  <c r="F27" i="1" s="1"/>
  <c r="L10" i="1"/>
  <c r="F26" i="1" s="1"/>
  <c r="L9" i="1"/>
  <c r="F25" i="1" s="1"/>
  <c r="L8" i="1"/>
  <c r="F24" i="1" s="1"/>
  <c r="L7" i="1"/>
  <c r="F23" i="1" s="1"/>
  <c r="L6" i="1"/>
  <c r="F22" i="1" s="1"/>
  <c r="L5" i="1"/>
  <c r="F21" i="1" s="1"/>
  <c r="L4" i="1"/>
  <c r="F20" i="1" s="1"/>
</calcChain>
</file>

<file path=xl/sharedStrings.xml><?xml version="1.0" encoding="utf-8"?>
<sst xmlns="http://schemas.openxmlformats.org/spreadsheetml/2006/main" count="71" uniqueCount="29">
  <si>
    <t>Data ZDT Close Hasil Simulasi</t>
  </si>
  <si>
    <t>Kabel</t>
  </si>
  <si>
    <t>Bus Awal</t>
  </si>
  <si>
    <t>Bus Akhir</t>
  </si>
  <si>
    <t>Panjang (m)</t>
  </si>
  <si>
    <t>Tegangan Kirim (V)</t>
  </si>
  <si>
    <t>Tegangan Terima (V)</t>
  </si>
  <si>
    <t>Arus (A)</t>
  </si>
  <si>
    <t>Vd (%)</t>
  </si>
  <si>
    <t>Vd (kV)</t>
  </si>
  <si>
    <t>Z</t>
  </si>
  <si>
    <t>R</t>
  </si>
  <si>
    <t>bus2</t>
  </si>
  <si>
    <t>bus3</t>
  </si>
  <si>
    <t>bus4</t>
  </si>
  <si>
    <t>bus12</t>
  </si>
  <si>
    <t>bus11</t>
  </si>
  <si>
    <t>bus10</t>
  </si>
  <si>
    <t>bus9</t>
  </si>
  <si>
    <t>bus5</t>
  </si>
  <si>
    <t>bus6</t>
  </si>
  <si>
    <t>bus7</t>
  </si>
  <si>
    <t>bus8</t>
  </si>
  <si>
    <t>Perhitungan Jatuh Tegangan</t>
  </si>
  <si>
    <t>Simulasi Jatuh Tegangan</t>
  </si>
  <si>
    <t>Rugi Daya</t>
  </si>
  <si>
    <t>Rugi Daya Simulasi</t>
  </si>
  <si>
    <t>Ploss (W)</t>
  </si>
  <si>
    <t>Ploss (kW)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</si>
</sst>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5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color rgb="FF000000"/>
      <name val="Times Roman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65" fontId="1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E5189B-9F34-4F9A-898F-365FCED79A1F}">
  <dimension ref="B2:O33"/>
  <sheetViews>
    <sheetView tabSelected="1" workbookViewId="0">
      <selection activeCell="O4" sqref="O4"/>
    </sheetView>
  </sheetViews>
  <sheetFormatPr defaultRowHeight="15.75"/>
  <cols>
    <col min="1" max="1" width="9.140625" style="2"/>
    <col min="2" max="2" width="6.28515625" style="2" bestFit="1" customWidth="1"/>
    <col min="3" max="3" width="9.42578125" style="2" bestFit="1" customWidth="1"/>
    <col min="4" max="4" width="9.7109375" style="2" bestFit="1" customWidth="1"/>
    <col min="5" max="5" width="11.42578125" style="2" bestFit="1" customWidth="1"/>
    <col min="6" max="6" width="18.42578125" style="2" bestFit="1" customWidth="1"/>
    <col min="7" max="7" width="19.7109375" style="2" bestFit="1" customWidth="1"/>
    <col min="8" max="8" width="8.7109375" style="2" bestFit="1" customWidth="1"/>
    <col min="9" max="9" width="9.7109375" style="2" bestFit="1" customWidth="1"/>
    <col min="10" max="11" width="10.85546875" style="2" bestFit="1" customWidth="1"/>
    <col min="12" max="12" width="6.140625" style="2" bestFit="1" customWidth="1"/>
    <col min="13" max="13" width="6" style="2" customWidth="1"/>
    <col min="14" max="16384" width="9.140625" style="2"/>
  </cols>
  <sheetData>
    <row r="2" spans="2:15">
      <c r="B2" s="1" t="s">
        <v>0</v>
      </c>
      <c r="C2" s="1"/>
      <c r="D2" s="1"/>
      <c r="E2" s="1"/>
      <c r="F2" s="1"/>
      <c r="G2" s="1"/>
      <c r="H2" s="1"/>
      <c r="I2" s="1"/>
    </row>
    <row r="3" spans="2:15"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L3" s="3" t="s">
        <v>10</v>
      </c>
      <c r="M3" s="4" t="s">
        <v>11</v>
      </c>
      <c r="N3" s="5"/>
      <c r="O3" s="5"/>
    </row>
    <row r="4" spans="2:15">
      <c r="B4" s="2">
        <v>1</v>
      </c>
      <c r="C4" s="2" t="s">
        <v>12</v>
      </c>
      <c r="D4" s="2" t="s">
        <v>13</v>
      </c>
      <c r="E4" s="2">
        <v>1300</v>
      </c>
      <c r="F4" s="2">
        <v>19663</v>
      </c>
      <c r="G4" s="2">
        <v>19633</v>
      </c>
      <c r="H4" s="2">
        <v>122.9</v>
      </c>
      <c r="I4" s="2">
        <v>0.152</v>
      </c>
      <c r="J4" s="2">
        <v>1.7999999999999999E-2</v>
      </c>
      <c r="L4" s="6">
        <f>SQRT(0.08^2+0.105^2)</f>
        <v>0.13200378782444086</v>
      </c>
      <c r="M4" s="4">
        <v>0.08</v>
      </c>
      <c r="N4" s="7"/>
      <c r="O4" s="4"/>
    </row>
    <row r="5" spans="2:15">
      <c r="B5" s="2">
        <v>2</v>
      </c>
      <c r="C5" s="2" t="s">
        <v>13</v>
      </c>
      <c r="D5" s="2" t="s">
        <v>14</v>
      </c>
      <c r="E5" s="2">
        <v>1200</v>
      </c>
      <c r="F5" s="2">
        <v>19633</v>
      </c>
      <c r="G5" s="2">
        <v>19579</v>
      </c>
      <c r="H5" s="2">
        <v>103.7</v>
      </c>
      <c r="I5" s="2">
        <v>0.26900000000000002</v>
      </c>
      <c r="J5" s="2">
        <v>3.1E-2</v>
      </c>
      <c r="L5" s="6">
        <f t="shared" ref="L5:L14" si="0">SQRT(0.08^2+0.105^2)</f>
        <v>0.13200378782444086</v>
      </c>
      <c r="M5" s="4">
        <v>0.08</v>
      </c>
      <c r="N5" s="4"/>
      <c r="O5" s="4"/>
    </row>
    <row r="6" spans="2:15">
      <c r="B6" s="2">
        <v>11</v>
      </c>
      <c r="C6" s="2" t="s">
        <v>14</v>
      </c>
      <c r="D6" s="2" t="s">
        <v>15</v>
      </c>
      <c r="E6" s="2">
        <v>1300</v>
      </c>
      <c r="F6" s="2">
        <v>19579</v>
      </c>
      <c r="G6" s="2">
        <v>19552</v>
      </c>
      <c r="H6" s="2">
        <v>98.1</v>
      </c>
      <c r="I6" s="2">
        <v>0.13300000000000001</v>
      </c>
      <c r="J6" s="2">
        <v>1.4999999999999999E-2</v>
      </c>
      <c r="L6" s="6">
        <f t="shared" si="0"/>
        <v>0.13200378782444086</v>
      </c>
      <c r="M6" s="4">
        <v>0.08</v>
      </c>
      <c r="N6" s="4"/>
      <c r="O6" s="4"/>
    </row>
    <row r="7" spans="2:15">
      <c r="B7" s="2">
        <v>10</v>
      </c>
      <c r="C7" s="2" t="s">
        <v>15</v>
      </c>
      <c r="D7" s="2" t="s">
        <v>16</v>
      </c>
      <c r="E7" s="2">
        <v>600</v>
      </c>
      <c r="F7" s="2">
        <v>19552</v>
      </c>
      <c r="G7" s="2">
        <v>19543</v>
      </c>
      <c r="H7" s="2">
        <v>74</v>
      </c>
      <c r="I7" s="2">
        <v>4.5999999999999999E-2</v>
      </c>
      <c r="J7" s="2">
        <v>5.0000000000000001E-3</v>
      </c>
      <c r="L7" s="6">
        <f t="shared" si="0"/>
        <v>0.13200378782444086</v>
      </c>
      <c r="M7" s="4">
        <v>0.08</v>
      </c>
      <c r="N7" s="4"/>
      <c r="O7" s="4"/>
    </row>
    <row r="8" spans="2:15">
      <c r="B8" s="2">
        <v>9</v>
      </c>
      <c r="C8" s="2" t="s">
        <v>16</v>
      </c>
      <c r="D8" s="2" t="s">
        <v>17</v>
      </c>
      <c r="E8" s="2">
        <v>290</v>
      </c>
      <c r="F8" s="2">
        <v>19543</v>
      </c>
      <c r="G8" s="2">
        <v>19540</v>
      </c>
      <c r="H8" s="2">
        <v>58.5</v>
      </c>
      <c r="I8" s="2">
        <v>1.7999999999999999E-2</v>
      </c>
      <c r="J8" s="2">
        <v>2E-3</v>
      </c>
      <c r="L8" s="6">
        <f t="shared" si="0"/>
        <v>0.13200378782444086</v>
      </c>
      <c r="M8" s="4">
        <v>0.08</v>
      </c>
      <c r="N8" s="4"/>
      <c r="O8" s="4"/>
    </row>
    <row r="9" spans="2:15">
      <c r="B9" s="2">
        <v>8</v>
      </c>
      <c r="C9" s="2" t="s">
        <v>17</v>
      </c>
      <c r="D9" s="2" t="s">
        <v>18</v>
      </c>
      <c r="E9" s="2">
        <v>300</v>
      </c>
      <c r="F9" s="2">
        <v>19540</v>
      </c>
      <c r="G9" s="2">
        <v>19538</v>
      </c>
      <c r="H9" s="2">
        <v>27.1</v>
      </c>
      <c r="I9" s="2">
        <v>8.9999999999999993E-3</v>
      </c>
      <c r="J9" s="2">
        <v>1E-3</v>
      </c>
      <c r="L9" s="6">
        <f t="shared" si="0"/>
        <v>0.13200378782444086</v>
      </c>
      <c r="M9" s="4">
        <v>0.08</v>
      </c>
      <c r="N9" s="4"/>
      <c r="O9" s="4"/>
    </row>
    <row r="10" spans="2:15">
      <c r="B10" s="2">
        <v>3</v>
      </c>
      <c r="C10" s="2" t="s">
        <v>12</v>
      </c>
      <c r="D10" s="2" t="s">
        <v>19</v>
      </c>
      <c r="E10" s="2">
        <v>400</v>
      </c>
      <c r="F10" s="2">
        <v>19663</v>
      </c>
      <c r="G10" s="2">
        <v>19638</v>
      </c>
      <c r="H10" s="2">
        <v>306</v>
      </c>
      <c r="I10" s="2">
        <v>0.127</v>
      </c>
      <c r="J10" s="2">
        <v>1.4999999999999999E-2</v>
      </c>
      <c r="L10" s="6">
        <f t="shared" si="0"/>
        <v>0.13200378782444086</v>
      </c>
      <c r="M10" s="4">
        <v>0.08</v>
      </c>
      <c r="N10" s="4"/>
      <c r="O10" s="4"/>
    </row>
    <row r="11" spans="2:15">
      <c r="B11" s="2">
        <v>4</v>
      </c>
      <c r="C11" s="2" t="s">
        <v>19</v>
      </c>
      <c r="D11" s="2" t="s">
        <v>20</v>
      </c>
      <c r="E11" s="2">
        <v>1700</v>
      </c>
      <c r="F11" s="2">
        <v>19638</v>
      </c>
      <c r="G11" s="2">
        <v>19565</v>
      </c>
      <c r="H11" s="2">
        <v>207.3</v>
      </c>
      <c r="I11" s="2">
        <v>0.36499999999999999</v>
      </c>
      <c r="J11" s="2">
        <v>4.2000000000000003E-2</v>
      </c>
      <c r="L11" s="6">
        <f t="shared" si="0"/>
        <v>0.13200378782444086</v>
      </c>
      <c r="M11" s="4">
        <v>0.08</v>
      </c>
      <c r="N11" s="4"/>
      <c r="O11" s="4"/>
    </row>
    <row r="12" spans="2:15">
      <c r="B12" s="2">
        <v>5</v>
      </c>
      <c r="C12" s="2" t="s">
        <v>20</v>
      </c>
      <c r="D12" s="2" t="s">
        <v>21</v>
      </c>
      <c r="E12" s="2">
        <v>350</v>
      </c>
      <c r="F12" s="2">
        <v>19565</v>
      </c>
      <c r="G12" s="2">
        <v>19556</v>
      </c>
      <c r="H12" s="2">
        <v>127.1</v>
      </c>
      <c r="I12" s="2">
        <v>4.5999999999999999E-2</v>
      </c>
      <c r="J12" s="2">
        <v>5.0000000000000001E-3</v>
      </c>
      <c r="L12" s="6">
        <f t="shared" si="0"/>
        <v>0.13200378782444086</v>
      </c>
      <c r="M12" s="4">
        <v>0.08</v>
      </c>
      <c r="N12" s="4"/>
      <c r="O12" s="4"/>
    </row>
    <row r="13" spans="2:15">
      <c r="B13" s="2">
        <v>6</v>
      </c>
      <c r="C13" s="2" t="s">
        <v>21</v>
      </c>
      <c r="D13" s="2" t="s">
        <v>22</v>
      </c>
      <c r="E13" s="2">
        <v>650</v>
      </c>
      <c r="F13" s="2">
        <v>19556</v>
      </c>
      <c r="G13" s="2">
        <v>19541</v>
      </c>
      <c r="H13" s="2">
        <v>111.5</v>
      </c>
      <c r="I13" s="2">
        <v>7.4999999999999997E-2</v>
      </c>
      <c r="J13" s="2">
        <v>8.9999999999999993E-3</v>
      </c>
      <c r="L13" s="6">
        <f t="shared" si="0"/>
        <v>0.13200378782444086</v>
      </c>
      <c r="M13" s="4">
        <v>0.08</v>
      </c>
      <c r="N13" s="4"/>
      <c r="O13" s="4"/>
    </row>
    <row r="14" spans="2:15">
      <c r="B14" s="2">
        <v>7</v>
      </c>
      <c r="C14" s="2" t="s">
        <v>22</v>
      </c>
      <c r="D14" s="2" t="s">
        <v>18</v>
      </c>
      <c r="E14" s="2">
        <v>140</v>
      </c>
      <c r="F14" s="2">
        <v>19541</v>
      </c>
      <c r="G14" s="2">
        <v>19538</v>
      </c>
      <c r="H14" s="2">
        <v>96</v>
      </c>
      <c r="I14" s="2">
        <v>1.4E-2</v>
      </c>
      <c r="J14" s="2">
        <v>2E-3</v>
      </c>
      <c r="L14" s="6">
        <f t="shared" si="0"/>
        <v>0.13200378782444086</v>
      </c>
      <c r="M14" s="4">
        <v>0.08</v>
      </c>
      <c r="N14" s="4"/>
      <c r="O14" s="4"/>
    </row>
    <row r="17" spans="2:12">
      <c r="B17" s="1" t="s">
        <v>23</v>
      </c>
      <c r="C17" s="1"/>
      <c r="D17" s="1"/>
      <c r="E17" s="1"/>
    </row>
    <row r="18" spans="2:12">
      <c r="B18" s="1" t="s">
        <v>1</v>
      </c>
      <c r="C18" s="1" t="s">
        <v>2</v>
      </c>
      <c r="D18" s="1" t="s">
        <v>3</v>
      </c>
      <c r="E18" s="1" t="s">
        <v>23</v>
      </c>
      <c r="F18" s="1"/>
      <c r="G18" s="1" t="s">
        <v>24</v>
      </c>
      <c r="H18" s="1"/>
      <c r="I18" s="1" t="s">
        <v>25</v>
      </c>
      <c r="J18" s="1"/>
      <c r="K18" s="1" t="s">
        <v>26</v>
      </c>
      <c r="L18" s="1"/>
    </row>
    <row r="19" spans="2:12">
      <c r="B19" s="1"/>
      <c r="C19" s="1"/>
      <c r="D19" s="1"/>
      <c r="E19" s="2" t="s">
        <v>8</v>
      </c>
      <c r="F19" s="2" t="s">
        <v>9</v>
      </c>
      <c r="G19" s="2" t="s">
        <v>8</v>
      </c>
      <c r="H19" s="2" t="s">
        <v>9</v>
      </c>
      <c r="I19" s="2" t="s">
        <v>27</v>
      </c>
      <c r="J19" s="2" t="s">
        <v>28</v>
      </c>
      <c r="K19" s="2" t="s">
        <v>28</v>
      </c>
    </row>
    <row r="20" spans="2:12">
      <c r="B20" s="2">
        <v>1</v>
      </c>
      <c r="C20" s="2" t="s">
        <v>12</v>
      </c>
      <c r="D20" s="2" t="s">
        <v>13</v>
      </c>
      <c r="E20" s="6">
        <f>((F4-G4)/F4)*100</f>
        <v>0.15257081828815544</v>
      </c>
      <c r="F20" s="6">
        <f>((SQRT(3)*H4*(E4/1000)*L4))/1000</f>
        <v>3.6529376197075962E-2</v>
      </c>
      <c r="G20" s="2">
        <v>0.152</v>
      </c>
      <c r="H20" s="2">
        <v>1.7999999999999999E-2</v>
      </c>
      <c r="I20" s="8">
        <f>3*(H4^2)*M4*(E4/1000)</f>
        <v>4712.5759200000002</v>
      </c>
      <c r="J20" s="8">
        <f>I20/1000</f>
        <v>4.7125759199999999</v>
      </c>
      <c r="K20" s="2">
        <v>4.2</v>
      </c>
    </row>
    <row r="21" spans="2:12">
      <c r="B21" s="2">
        <v>2</v>
      </c>
      <c r="C21" s="2" t="s">
        <v>13</v>
      </c>
      <c r="D21" s="2" t="s">
        <v>14</v>
      </c>
      <c r="E21" s="6">
        <f t="shared" ref="E21:E30" si="1">((F5-G5)/F5)*100</f>
        <v>0.27504711455202974</v>
      </c>
      <c r="F21" s="6">
        <f t="shared" ref="F21:F30" si="2">((SQRT(3)*H5*(E5/1000)*L5))/1000</f>
        <v>2.8451621543244248E-2</v>
      </c>
      <c r="G21" s="2">
        <v>0.26900000000000002</v>
      </c>
      <c r="H21" s="2">
        <v>3.1E-2</v>
      </c>
      <c r="I21" s="8">
        <f>3*(H5^2)*M5*(E5/1000)</f>
        <v>3097.0627199999999</v>
      </c>
      <c r="J21" s="8">
        <f t="shared" ref="J21:J30" si="3">I21/1000</f>
        <v>3.0970627199999998</v>
      </c>
      <c r="K21" s="2">
        <v>6.2</v>
      </c>
    </row>
    <row r="22" spans="2:12">
      <c r="B22" s="2">
        <v>11</v>
      </c>
      <c r="C22" s="2" t="s">
        <v>14</v>
      </c>
      <c r="D22" s="2" t="s">
        <v>15</v>
      </c>
      <c r="E22" s="6">
        <f t="shared" si="1"/>
        <v>0.13790285509985187</v>
      </c>
      <c r="F22" s="6">
        <f t="shared" si="2"/>
        <v>2.9158110699211974E-2</v>
      </c>
      <c r="G22" s="2">
        <v>0.13300000000000001</v>
      </c>
      <c r="H22" s="2">
        <v>1.4999999999999999E-2</v>
      </c>
      <c r="I22" s="8">
        <f t="shared" ref="I22:I30" si="4">3*(H6^2)*M6*(E6/1000)</f>
        <v>3002.5663199999995</v>
      </c>
      <c r="J22" s="8">
        <f t="shared" si="3"/>
        <v>3.0025663199999992</v>
      </c>
      <c r="K22" s="2">
        <v>2.9</v>
      </c>
    </row>
    <row r="23" spans="2:12">
      <c r="B23" s="2">
        <v>10</v>
      </c>
      <c r="C23" s="2" t="s">
        <v>15</v>
      </c>
      <c r="D23" s="2" t="s">
        <v>16</v>
      </c>
      <c r="E23" s="6">
        <f t="shared" si="1"/>
        <v>4.6031096563011457E-2</v>
      </c>
      <c r="F23" s="6">
        <f t="shared" si="2"/>
        <v>1.0151494668274223E-2</v>
      </c>
      <c r="G23" s="2">
        <v>4.5999999999999999E-2</v>
      </c>
      <c r="H23" s="2">
        <v>5.0000000000000001E-3</v>
      </c>
      <c r="I23" s="8">
        <f t="shared" si="4"/>
        <v>788.54399999999998</v>
      </c>
      <c r="J23" s="8">
        <f t="shared" si="3"/>
        <v>0.78854400000000002</v>
      </c>
      <c r="K23" s="2">
        <v>0.8</v>
      </c>
    </row>
    <row r="24" spans="2:12">
      <c r="B24" s="2">
        <v>9</v>
      </c>
      <c r="C24" s="2" t="s">
        <v>16</v>
      </c>
      <c r="D24" s="2" t="s">
        <v>17</v>
      </c>
      <c r="E24" s="6">
        <f t="shared" si="1"/>
        <v>1.535076497978816E-2</v>
      </c>
      <c r="F24" s="6">
        <f t="shared" si="2"/>
        <v>3.8788312398034277E-3</v>
      </c>
      <c r="G24" s="2">
        <v>1.7999999999999999E-2</v>
      </c>
      <c r="H24" s="2">
        <v>2E-3</v>
      </c>
      <c r="I24" s="8">
        <f t="shared" si="4"/>
        <v>238.18859999999998</v>
      </c>
      <c r="J24" s="8">
        <f t="shared" si="3"/>
        <v>0.23818859999999997</v>
      </c>
      <c r="K24" s="2">
        <v>0.2</v>
      </c>
    </row>
    <row r="25" spans="2:12">
      <c r="B25" s="2">
        <v>8</v>
      </c>
      <c r="C25" s="2" t="s">
        <v>17</v>
      </c>
      <c r="D25" s="2" t="s">
        <v>18</v>
      </c>
      <c r="E25" s="6">
        <f t="shared" si="1"/>
        <v>1.0235414534288638E-2</v>
      </c>
      <c r="F25" s="6">
        <f t="shared" si="2"/>
        <v>1.8588209831772397E-3</v>
      </c>
      <c r="G25" s="2">
        <v>8.9999999999999993E-3</v>
      </c>
      <c r="H25" s="2">
        <v>1E-3</v>
      </c>
      <c r="I25" s="8">
        <f t="shared" si="4"/>
        <v>52.877520000000011</v>
      </c>
      <c r="J25" s="8">
        <f t="shared" si="3"/>
        <v>5.2877520000000011E-2</v>
      </c>
      <c r="K25" s="2">
        <v>0.1</v>
      </c>
    </row>
    <row r="26" spans="2:12">
      <c r="B26" s="2">
        <v>3</v>
      </c>
      <c r="C26" s="2" t="s">
        <v>12</v>
      </c>
      <c r="D26" s="2" t="s">
        <v>19</v>
      </c>
      <c r="E26" s="6">
        <f t="shared" si="1"/>
        <v>0.12714234857346285</v>
      </c>
      <c r="F26" s="6">
        <f t="shared" si="2"/>
        <v>2.798520151794516E-2</v>
      </c>
      <c r="G26" s="2">
        <v>0.127</v>
      </c>
      <c r="H26" s="2">
        <v>1.4999999999999999E-2</v>
      </c>
      <c r="I26" s="8">
        <f t="shared" si="4"/>
        <v>8989.0560000000005</v>
      </c>
      <c r="J26" s="8">
        <f t="shared" si="3"/>
        <v>8.9890559999999997</v>
      </c>
      <c r="K26" s="2">
        <v>8.6</v>
      </c>
    </row>
    <row r="27" spans="2:12">
      <c r="B27" s="2">
        <v>4</v>
      </c>
      <c r="C27" s="2" t="s">
        <v>19</v>
      </c>
      <c r="D27" s="2" t="s">
        <v>20</v>
      </c>
      <c r="E27" s="6">
        <f t="shared" si="1"/>
        <v>0.37172828190243407</v>
      </c>
      <c r="F27" s="6">
        <f t="shared" si="2"/>
        <v>8.0574059370417117E-2</v>
      </c>
      <c r="G27" s="2">
        <v>0.36499999999999999</v>
      </c>
      <c r="H27" s="2">
        <v>4.2000000000000003E-2</v>
      </c>
      <c r="I27" s="8">
        <f t="shared" si="4"/>
        <v>17533.102320000005</v>
      </c>
      <c r="J27" s="8">
        <f t="shared" si="3"/>
        <v>17.533102320000005</v>
      </c>
      <c r="K27" s="2">
        <v>16.8</v>
      </c>
    </row>
    <row r="28" spans="2:12">
      <c r="B28" s="2">
        <v>5</v>
      </c>
      <c r="C28" s="2" t="s">
        <v>20</v>
      </c>
      <c r="D28" s="2" t="s">
        <v>21</v>
      </c>
      <c r="E28" s="6">
        <f t="shared" si="1"/>
        <v>4.6000511116790183E-2</v>
      </c>
      <c r="F28" s="6">
        <f t="shared" si="2"/>
        <v>1.0170928835995019E-2</v>
      </c>
      <c r="G28" s="2">
        <v>4.5999999999999999E-2</v>
      </c>
      <c r="H28" s="2">
        <v>5.0000000000000001E-3</v>
      </c>
      <c r="I28" s="8">
        <f t="shared" si="4"/>
        <v>1356.9704399999998</v>
      </c>
      <c r="J28" s="8">
        <f t="shared" si="3"/>
        <v>1.3569704399999998</v>
      </c>
      <c r="K28" s="2">
        <v>1.3</v>
      </c>
    </row>
    <row r="29" spans="2:12">
      <c r="B29" s="2">
        <v>6</v>
      </c>
      <c r="C29" s="2" t="s">
        <v>21</v>
      </c>
      <c r="D29" s="2" t="s">
        <v>22</v>
      </c>
      <c r="E29" s="6">
        <f t="shared" si="1"/>
        <v>7.6702802209040716E-2</v>
      </c>
      <c r="F29" s="6">
        <f t="shared" si="2"/>
        <v>1.6570485947819243E-2</v>
      </c>
      <c r="G29" s="2">
        <v>7.4999999999999997E-2</v>
      </c>
      <c r="H29" s="2">
        <v>8.9999999999999993E-3</v>
      </c>
      <c r="I29" s="8">
        <f t="shared" si="4"/>
        <v>1939.4310000000003</v>
      </c>
      <c r="J29" s="8">
        <f t="shared" si="3"/>
        <v>1.9394310000000003</v>
      </c>
      <c r="K29" s="2">
        <v>1.9</v>
      </c>
    </row>
    <row r="30" spans="2:12">
      <c r="B30" s="2">
        <v>7</v>
      </c>
      <c r="C30" s="2" t="s">
        <v>22</v>
      </c>
      <c r="D30" s="2" t="s">
        <v>18</v>
      </c>
      <c r="E30" s="6">
        <f t="shared" si="1"/>
        <v>1.5352336113811984E-2</v>
      </c>
      <c r="F30" s="6">
        <f t="shared" si="2"/>
        <v>3.0728848725586847E-3</v>
      </c>
      <c r="G30" s="2">
        <v>1.4E-2</v>
      </c>
      <c r="H30" s="2">
        <v>2E-3</v>
      </c>
      <c r="I30" s="8">
        <f t="shared" si="4"/>
        <v>309.65760000000006</v>
      </c>
      <c r="J30" s="8">
        <f t="shared" si="3"/>
        <v>0.30965760000000003</v>
      </c>
      <c r="K30" s="2">
        <v>0.3</v>
      </c>
    </row>
    <row r="31" spans="2:12">
      <c r="J31" s="8"/>
    </row>
    <row r="33" spans="10:10">
      <c r="J33" s="8">
        <f>SUM(J20:J30)</f>
        <v>42.020032440000001</v>
      </c>
    </row>
  </sheetData>
  <mergeCells count="9">
    <mergeCell ref="K18:L18"/>
    <mergeCell ref="B2:I2"/>
    <mergeCell ref="B17:E17"/>
    <mergeCell ref="B18:B19"/>
    <mergeCell ref="C18:C19"/>
    <mergeCell ref="D18:D19"/>
    <mergeCell ref="E18:F18"/>
    <mergeCell ref="G18:H18"/>
    <mergeCell ref="I18:J1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Andika Destriyana</dc:creator>
  <cp:lastModifiedBy>Andika Destriyana</cp:lastModifiedBy>
  <dcterms:created xsi:type="dcterms:W3CDTF">2022-11-30T01:35:01Z</dcterms:created>
  <dcterms:modified xsi:type="dcterms:W3CDTF">2022-11-30T01:35:38Z</dcterms:modified>
</cp:coreProperties>
</file>