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bc4c8afc4e5809/Documents/TUGAS AKHIR/END OF BEGINNING/BUAT SIDANG/"/>
    </mc:Choice>
  </mc:AlternateContent>
  <xr:revisionPtr revIDLastSave="2" documentId="8_{E5544925-58B9-49F5-BF16-E50C687C3EE5}" xr6:coauthVersionLast="47" xr6:coauthVersionMax="47" xr10:uidLastSave="{C30F3734-C8FA-4E0D-AFB4-5EC11FB024D1}"/>
  <bookViews>
    <workbookView xWindow="-120" yWindow="-120" windowWidth="20730" windowHeight="11040" xr2:uid="{64180212-F74F-4962-B8CB-A230A556DCD9}"/>
  </bookViews>
  <sheets>
    <sheet name="REK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1" l="1"/>
  <c r="Q62" i="1"/>
  <c r="O85" i="1" s="1"/>
  <c r="Q64" i="1"/>
  <c r="O87" i="1" s="1"/>
  <c r="Q63" i="1"/>
  <c r="O86" i="1" s="1"/>
  <c r="R62" i="1"/>
  <c r="R63" i="1"/>
  <c r="R64" i="1"/>
  <c r="Q39" i="1"/>
  <c r="Q40" i="1"/>
  <c r="Q41" i="1"/>
  <c r="R10" i="1"/>
  <c r="R11" i="1"/>
</calcChain>
</file>

<file path=xl/sharedStrings.xml><?xml version="1.0" encoding="utf-8"?>
<sst xmlns="http://schemas.openxmlformats.org/spreadsheetml/2006/main" count="74" uniqueCount="35">
  <si>
    <t>SA 1</t>
  </si>
  <si>
    <t>SA 2</t>
  </si>
  <si>
    <t>10,90</t>
  </si>
  <si>
    <t>SA 2½</t>
  </si>
  <si>
    <t>Derajat Kebersihan</t>
  </si>
  <si>
    <t>Spesimen 1 (µm)</t>
  </si>
  <si>
    <t>Spesimen 2  (µm)</t>
  </si>
  <si>
    <t>Spesimen 3 (µm)</t>
  </si>
  <si>
    <t>Rata-rata (µm)</t>
  </si>
  <si>
    <t>Standar Deviasi</t>
  </si>
  <si>
    <t>DFT 1 (µm)</t>
  </si>
  <si>
    <t>DFT 2 (µm)</t>
  </si>
  <si>
    <t>DFT 3 (µm)</t>
  </si>
  <si>
    <t>1,52</t>
  </si>
  <si>
    <t>Energi Benturan Maksimum (J)</t>
  </si>
  <si>
    <r>
      <t>SA 2</t>
    </r>
    <r>
      <rPr>
        <vertAlign val="subscript"/>
        <sz val="11"/>
        <color rgb="FF000000"/>
        <rFont val="Times New Roman"/>
        <family val="1"/>
      </rPr>
      <t>1/2</t>
    </r>
  </si>
  <si>
    <t>Tingkat Kekasaran</t>
  </si>
  <si>
    <t>Pengukuran DFT</t>
  </si>
  <si>
    <t>Pengujian Daya Rekat (Adhesi) Lapisan  epoxy</t>
  </si>
  <si>
    <t>Pull- off 1 (MPa)</t>
  </si>
  <si>
    <t>Pull- off 2 (MPa)</t>
  </si>
  <si>
    <t>Pull- off 3 (MPa)</t>
  </si>
  <si>
    <t>Rata- rata</t>
  </si>
  <si>
    <t>(MPa)</t>
  </si>
  <si>
    <t>9,80</t>
  </si>
  <si>
    <t>10,05</t>
  </si>
  <si>
    <t>9,92</t>
  </si>
  <si>
    <t>11,15</t>
  </si>
  <si>
    <t>11,07</t>
  </si>
  <si>
    <t>12,10</t>
  </si>
  <si>
    <t>12,35</t>
  </si>
  <si>
    <t>12,42</t>
  </si>
  <si>
    <t xml:space="preserve">Pengujian Ketahanan Benturan </t>
  </si>
  <si>
    <t>Kondisi Kerusakan Maks</t>
  </si>
  <si>
    <t>Hubungan Surface Roughness dan Kerusakan Coating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</si>
</sst>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2" xfId="0" applyFont="1" applyBorder="1"/>
    <xf numFmtId="0" fontId="6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wrapText="1"/>
    </xf>
    <xf numFmtId="0" fontId="4" fillId="4" borderId="0" xfId="0" applyFont="1" applyFill="1"/>
    <xf numFmtId="0" fontId="3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chemeClr val="accent2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43-43E4-B7BA-0E4794F7A7B9}"/>
              </c:ext>
            </c:extLst>
          </c:dPt>
          <c:dPt>
            <c:idx val="1"/>
            <c:invertIfNegative val="0"/>
            <c:bubble3D val="0"/>
            <c:spPr>
              <a:pattFill prst="dkVert">
                <a:fgClr>
                  <a:schemeClr val="accent6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943-43E4-B7BA-0E4794F7A7B9}"/>
              </c:ext>
            </c:extLst>
          </c:dPt>
          <c:dPt>
            <c:idx val="2"/>
            <c:invertIfNegative val="0"/>
            <c:bubble3D val="0"/>
            <c:spPr>
              <a:pattFill prst="dkHorz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43-43E4-B7BA-0E4794F7A7B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REKAP!$R$9:$R$11</c:f>
                <c:numCache>
                  <c:formatCode>General</c:formatCode>
                  <c:ptCount val="3"/>
                  <c:pt idx="0">
                    <c:v>2</c:v>
                  </c:pt>
                  <c:pt idx="1">
                    <c:v>1.5275252316519465</c:v>
                  </c:pt>
                  <c:pt idx="2">
                    <c:v>2.5166114784235836</c:v>
                  </c:pt>
                </c:numCache>
              </c:numRef>
            </c:plus>
            <c:minus>
              <c:numRef>
                <c:f>REKAP!$R$9:$R$11</c:f>
                <c:numCache>
                  <c:formatCode>General</c:formatCode>
                  <c:ptCount val="3"/>
                  <c:pt idx="0">
                    <c:v>2</c:v>
                  </c:pt>
                  <c:pt idx="1">
                    <c:v>1.5275252316519465</c:v>
                  </c:pt>
                  <c:pt idx="2">
                    <c:v>2.5166114784235836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(REKAP!$M$9,REKAP!$M$10,REKAP!$M$11)</c:f>
              <c:strCache>
                <c:ptCount val="3"/>
                <c:pt idx="0">
                  <c:v>SA 1</c:v>
                </c:pt>
                <c:pt idx="1">
                  <c:v>SA 2</c:v>
                </c:pt>
                <c:pt idx="2">
                  <c:v>SA 2½</c:v>
                </c:pt>
              </c:strCache>
            </c:strRef>
          </c:cat>
          <c:val>
            <c:numRef>
              <c:f>(REKAP!$Q$9,REKAP!$Q$10,REKAP!$Q$11)</c:f>
              <c:numCache>
                <c:formatCode>General</c:formatCode>
                <c:ptCount val="3"/>
                <c:pt idx="0">
                  <c:v>40</c:v>
                </c:pt>
                <c:pt idx="1">
                  <c:v>53.66</c:v>
                </c:pt>
                <c:pt idx="2">
                  <c:v>67.66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43-43E4-B7BA-0E4794F7A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047071"/>
        <c:axId val="443062911"/>
      </c:barChart>
      <c:catAx>
        <c:axId val="443047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Derajat Kebersihan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62911"/>
        <c:crosses val="autoZero"/>
        <c:auto val="1"/>
        <c:lblAlgn val="ctr"/>
        <c:lblOffset val="100"/>
        <c:noMultiLvlLbl val="0"/>
      </c:catAx>
      <c:valAx>
        <c:axId val="4430629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Nilai</a:t>
                </a:r>
                <a:r>
                  <a:rPr lang="en-ID" sz="1800" b="1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Rata-rata Roughness (</a:t>
                </a:r>
                <a:r>
                  <a:rPr lang="en-ID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µm)</a:t>
                </a:r>
                <a:endParaRPr lang="en-ID" sz="1800" b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4707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1126736111111"/>
          <c:y val="3.1939322006847987E-2"/>
          <c:w val="0.80263385416666666"/>
          <c:h val="0.7880053785976939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chemeClr val="accent2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EB-46EA-884B-CDAA41F2CD29}"/>
              </c:ext>
            </c:extLst>
          </c:dPt>
          <c:dPt>
            <c:idx val="1"/>
            <c:invertIfNegative val="0"/>
            <c:bubble3D val="0"/>
            <c:spPr>
              <a:pattFill prst="dkVert">
                <a:fgClr>
                  <a:schemeClr val="accent6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EB-46EA-884B-CDAA41F2CD29}"/>
              </c:ext>
            </c:extLst>
          </c:dPt>
          <c:dPt>
            <c:idx val="2"/>
            <c:invertIfNegative val="0"/>
            <c:bubble3D val="0"/>
            <c:spPr>
              <a:pattFill prst="dkHorz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EB-46EA-884B-CDAA41F2CD29}"/>
              </c:ext>
            </c:extLst>
          </c:dPt>
          <c:dLbls>
            <c:dLbl>
              <c:idx val="0"/>
              <c:layout>
                <c:manualLayout>
                  <c:x val="-4.0421986745463479E-17"/>
                  <c:y val="-1.74731047184720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EB-46EA-884B-CDAA41F2CD29}"/>
                </c:ext>
              </c:extLst>
            </c:dLbl>
            <c:dLbl>
              <c:idx val="1"/>
              <c:layout>
                <c:manualLayout>
                  <c:x val="-8.0843973490926958E-17"/>
                  <c:y val="-2.62096570777080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EB-46EA-884B-CDAA41F2CD29}"/>
                </c:ext>
              </c:extLst>
            </c:dLbl>
            <c:dLbl>
              <c:idx val="2"/>
              <c:layout>
                <c:manualLayout>
                  <c:x val="-2.2048611111112728E-3"/>
                  <c:y val="-1.74731047184720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EB-46EA-884B-CDAA41F2CD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REKAP!$I$24:$I$26</c:f>
                <c:numCache>
                  <c:formatCode>General</c:formatCode>
                  <c:ptCount val="3"/>
                  <c:pt idx="0">
                    <c:v>5</c:v>
                  </c:pt>
                  <c:pt idx="1">
                    <c:v>4</c:v>
                  </c:pt>
                  <c:pt idx="2">
                    <c:v>2</c:v>
                  </c:pt>
                </c:numCache>
              </c:numRef>
            </c:plus>
            <c:minus>
              <c:numRef>
                <c:f>REKAP!$I$24:$I$26</c:f>
                <c:numCache>
                  <c:formatCode>General</c:formatCode>
                  <c:ptCount val="3"/>
                  <c:pt idx="0">
                    <c:v>5</c:v>
                  </c:pt>
                  <c:pt idx="1">
                    <c:v>4</c:v>
                  </c:pt>
                  <c:pt idx="2">
                    <c:v>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(REKAP!$M$9,REKAP!$M$10,REKAP!$M$11)</c:f>
              <c:strCache>
                <c:ptCount val="3"/>
                <c:pt idx="0">
                  <c:v>SA 1</c:v>
                </c:pt>
                <c:pt idx="1">
                  <c:v>SA 2</c:v>
                </c:pt>
                <c:pt idx="2">
                  <c:v>SA 2½</c:v>
                </c:pt>
              </c:strCache>
            </c:strRef>
          </c:cat>
          <c:val>
            <c:numRef>
              <c:f>REKAP!$Q$39:$Q$41</c:f>
              <c:numCache>
                <c:formatCode>0.00</c:formatCode>
                <c:ptCount val="3"/>
                <c:pt idx="0">
                  <c:v>124.33333333333333</c:v>
                </c:pt>
                <c:pt idx="1">
                  <c:v>125.33333333333333</c:v>
                </c:pt>
                <c:pt idx="2">
                  <c:v>126.33333333333333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EB-46EA-884B-CDAA41F2CD2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43047071"/>
        <c:axId val="443062911"/>
      </c:barChart>
      <c:catAx>
        <c:axId val="443047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Derajat Kebersihan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62911"/>
        <c:crosses val="autoZero"/>
        <c:auto val="1"/>
        <c:lblAlgn val="ctr"/>
        <c:lblOffset val="100"/>
        <c:noMultiLvlLbl val="0"/>
      </c:catAx>
      <c:valAx>
        <c:axId val="443062911"/>
        <c:scaling>
          <c:orientation val="minMax"/>
          <c:max val="1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Nilai</a:t>
                </a:r>
                <a:r>
                  <a:rPr lang="en-ID" sz="1800" b="1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Rata-rata (</a:t>
                </a:r>
                <a:r>
                  <a:rPr lang="en-ID" sz="18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µm)</a:t>
                </a:r>
                <a:endParaRPr lang="en-ID" sz="1800" b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D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4707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chemeClr val="accent2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95-4E7B-BE66-F2C2D47593C1}"/>
              </c:ext>
            </c:extLst>
          </c:dPt>
          <c:dPt>
            <c:idx val="1"/>
            <c:invertIfNegative val="0"/>
            <c:bubble3D val="0"/>
            <c:spPr>
              <a:pattFill prst="dkVert">
                <a:fgClr>
                  <a:schemeClr val="accent6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95-4E7B-BE66-F2C2D47593C1}"/>
              </c:ext>
            </c:extLst>
          </c:dPt>
          <c:dPt>
            <c:idx val="2"/>
            <c:invertIfNegative val="0"/>
            <c:bubble3D val="0"/>
            <c:spPr>
              <a:pattFill prst="dkHorz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95-4E7B-BE66-F2C2D47593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REKAP!$R$69:$R$71</c:f>
                <c:numCache>
                  <c:formatCode>General</c:formatCode>
                  <c:ptCount val="3"/>
                </c:numCache>
              </c:numRef>
            </c:plus>
            <c:minus>
              <c:numRef>
                <c:f>REKAP!$R$69:$R$71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(REKAP!$M$9,REKAP!$M$10,REKAP!$M$11)</c:f>
              <c:strCache>
                <c:ptCount val="3"/>
                <c:pt idx="0">
                  <c:v>SA 1</c:v>
                </c:pt>
                <c:pt idx="1">
                  <c:v>SA 2</c:v>
                </c:pt>
                <c:pt idx="2">
                  <c:v>SA 2½</c:v>
                </c:pt>
              </c:strCache>
            </c:strRef>
          </c:cat>
          <c:val>
            <c:numRef>
              <c:f>REKAP!$Q$62:$Q$64</c:f>
              <c:numCache>
                <c:formatCode>General</c:formatCode>
                <c:ptCount val="3"/>
                <c:pt idx="0">
                  <c:v>9.9233333333333338</c:v>
                </c:pt>
                <c:pt idx="1">
                  <c:v>11.11</c:v>
                </c:pt>
                <c:pt idx="2">
                  <c:v>12.29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95-4E7B-BE66-F2C2D4759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047071"/>
        <c:axId val="443062911"/>
      </c:barChart>
      <c:catAx>
        <c:axId val="443047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Derajat Kebersihan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62911"/>
        <c:crosses val="autoZero"/>
        <c:auto val="1"/>
        <c:lblAlgn val="ctr"/>
        <c:lblOffset val="100"/>
        <c:noMultiLvlLbl val="0"/>
      </c:catAx>
      <c:valAx>
        <c:axId val="4430629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Nilai</a:t>
                </a:r>
                <a:r>
                  <a:rPr lang="en-ID" sz="1800" b="1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Rata-rata (MPa</a:t>
                </a:r>
                <a:r>
                  <a:rPr lang="en-ID" sz="1800" b="1" i="0" u="none" strike="noStrike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en-ID" sz="1800" b="1">
                  <a:solidFill>
                    <a:schemeClr val="tx1">
                      <a:lumMod val="95000"/>
                      <a:lumOff val="5000"/>
                    </a:schemeClr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4707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accent1">
                    <a:alpha val="88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077-4EF4-AC0F-BE10B054307B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FFC000"/>
                </a:solidFill>
                <a:ln w="9525">
                  <a:solidFill>
                    <a:srgbClr val="FFC000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077-4EF4-AC0F-BE10B054307B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9077-4EF4-AC0F-BE10B05430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REKAP!$N$85:$N$87</c:f>
              <c:numCache>
                <c:formatCode>General</c:formatCode>
                <c:ptCount val="3"/>
                <c:pt idx="0">
                  <c:v>40</c:v>
                </c:pt>
                <c:pt idx="1">
                  <c:v>53.66</c:v>
                </c:pt>
                <c:pt idx="2">
                  <c:v>67.66</c:v>
                </c:pt>
              </c:numCache>
            </c:numRef>
          </c:xVal>
          <c:yVal>
            <c:numRef>
              <c:f>REKAP!$O$85:$O$87</c:f>
              <c:numCache>
                <c:formatCode>General</c:formatCode>
                <c:ptCount val="3"/>
                <c:pt idx="0">
                  <c:v>9.9233333333333338</c:v>
                </c:pt>
                <c:pt idx="1">
                  <c:v>11.11</c:v>
                </c:pt>
                <c:pt idx="2">
                  <c:v>12.29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77-4EF4-AC0F-BE10B054307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25741295"/>
        <c:axId val="1657669583"/>
      </c:scatterChart>
      <c:valAx>
        <c:axId val="1725741295"/>
        <c:scaling>
          <c:orientation val="minMax"/>
          <c:min val="3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4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Nilai Roughnes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57669583"/>
        <c:crosses val="autoZero"/>
        <c:crossBetween val="midCat"/>
      </c:valAx>
      <c:valAx>
        <c:axId val="1657669583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4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Nilai Rata-rata (MPa</a:t>
                </a:r>
                <a:r>
                  <a:rPr lang="en-ID" sz="14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en-ID" sz="14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1.1134836203052417E-2"/>
              <c:y val="0.168913546063354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ahoma" panose="020B0604030504040204" pitchFamily="34" charset="0"/>
                <a:cs typeface="Times New Roman" panose="02020603050405020304" pitchFamily="18" charset="0"/>
              </a:defRPr>
            </a:pPr>
            <a:endParaRPr lang="en-US"/>
          </a:p>
        </c:txPr>
        <c:crossAx val="1725741295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tUpDiag">
                <a:fgClr>
                  <a:srgbClr val="FF000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38-41A5-BB7D-72033F3E7188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rgbClr val="92D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738-41A5-BB7D-72033F3E7188}"/>
              </c:ext>
            </c:extLst>
          </c:dPt>
          <c:dPt>
            <c:idx val="2"/>
            <c:invertIfNegative val="0"/>
            <c:bubble3D val="0"/>
            <c:spPr>
              <a:pattFill prst="dkHorz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738-41A5-BB7D-72033F3E7188}"/>
              </c:ext>
            </c:extLst>
          </c:dPt>
          <c:errBars>
            <c:errBarType val="both"/>
            <c:errValType val="cust"/>
            <c:noEndCap val="0"/>
            <c:plus>
              <c:numRef>
                <c:f>REKAP!$R$69:$R$71</c:f>
                <c:numCache>
                  <c:formatCode>General</c:formatCode>
                  <c:ptCount val="3"/>
                </c:numCache>
              </c:numRef>
            </c:plus>
            <c:minus>
              <c:numRef>
                <c:f>REKAP!$R$69:$R$71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(REKAP!$M$9,REKAP!$M$10,REKAP!$M$11)</c:f>
              <c:strCache>
                <c:ptCount val="3"/>
                <c:pt idx="0">
                  <c:v>SA 1</c:v>
                </c:pt>
                <c:pt idx="1">
                  <c:v>SA 2</c:v>
                </c:pt>
                <c:pt idx="2">
                  <c:v>SA 2½</c:v>
                </c:pt>
              </c:strCache>
            </c:strRef>
          </c:cat>
          <c:val>
            <c:numRef>
              <c:f>REKAP!$N$110:$N$112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38-41A5-BB7D-72033F3E7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047071"/>
        <c:axId val="443062911"/>
      </c:barChart>
      <c:catAx>
        <c:axId val="443047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Derajat Kebersihan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62911"/>
        <c:crosses val="autoZero"/>
        <c:auto val="1"/>
        <c:lblAlgn val="ctr"/>
        <c:lblOffset val="100"/>
        <c:noMultiLvlLbl val="0"/>
      </c:catAx>
      <c:valAx>
        <c:axId val="4430629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800" b="1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Energi Kegagalan (J)</a:t>
                </a:r>
              </a:p>
            </c:rich>
          </c:tx>
          <c:layout>
            <c:manualLayout>
              <c:xMode val="edge"/>
              <c:yMode val="edge"/>
              <c:x val="2.4764990960778298E-3"/>
              <c:y val="0.16000026791480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44304707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70218649055723"/>
          <c:y val="0.10039764552789747"/>
          <c:w val="0.79288834142555842"/>
          <c:h val="0.75637838350694508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SA </a:t>
                    </a:r>
                    <a:fld id="{63BE474C-6602-4371-BB11-F2728386CB3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44E-416E-9A2C-7C75275E86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SA 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744E-416E-9A2C-7C75275E86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SA 2,5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744E-416E-9A2C-7C75275E86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REKAP!$N$132:$N$134</c:f>
              <c:numCache>
                <c:formatCode>General</c:formatCode>
                <c:ptCount val="3"/>
                <c:pt idx="0">
                  <c:v>40</c:v>
                </c:pt>
                <c:pt idx="1">
                  <c:v>53.66</c:v>
                </c:pt>
                <c:pt idx="2">
                  <c:v>67.66</c:v>
                </c:pt>
              </c:numCache>
            </c:numRef>
          </c:xVal>
          <c:yVal>
            <c:numRef>
              <c:f>REKAP!$O$132:$O$134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4E-416E-9A2C-7C75275E86C9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axId val="1782644799"/>
        <c:axId val="1657637423"/>
      </c:scatterChart>
      <c:valAx>
        <c:axId val="1782644799"/>
        <c:scaling>
          <c:orientation val="minMax"/>
          <c:min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 sz="14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Surface Roughnes µm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57637423"/>
        <c:crosses val="autoZero"/>
        <c:crossBetween val="midCat"/>
        <c:majorUnit val="10"/>
      </c:valAx>
      <c:valAx>
        <c:axId val="1657637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 sz="14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Kondisi Kerusakan Maks</a:t>
                </a:r>
              </a:p>
            </c:rich>
          </c:tx>
          <c:layout>
            <c:manualLayout>
              <c:xMode val="edge"/>
              <c:yMode val="edge"/>
              <c:x val="4.967162709689419E-3"/>
              <c:y val="0.132606119699093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2644799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236483</xdr:colOff>
      <xdr:row>6</xdr:row>
      <xdr:rowOff>85067</xdr:rowOff>
    </xdr:from>
    <xdr:to>
      <xdr:col>11</xdr:col>
      <xdr:colOff>150628</xdr:colOff>
      <xdr:row>26</xdr:row>
      <xdr:rowOff>91965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7BE99A-4FD9-59B5-C352-A0CA276267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102602</xdr:colOff>
      <xdr:row>31</xdr:row>
      <xdr:rowOff>4147</xdr:rowOff>
    </xdr:from>
    <xdr:to>
      <xdr:col>11</xdr:col>
      <xdr:colOff>411476</xdr:colOff>
      <xdr:row>51</xdr:row>
      <xdr:rowOff>118241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FD6F45B-4B3B-4826-B6EB-0BCFBF23E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236483</xdr:colOff>
      <xdr:row>56</xdr:row>
      <xdr:rowOff>76964</xdr:rowOff>
    </xdr:from>
    <xdr:to>
      <xdr:col>11</xdr:col>
      <xdr:colOff>473713</xdr:colOff>
      <xdr:row>76</xdr:row>
      <xdr:rowOff>157655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8FF3313-B282-4729-A611-43FF4F2D06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538655</xdr:colOff>
      <xdr:row>81</xdr:row>
      <xdr:rowOff>169725</xdr:rowOff>
    </xdr:from>
    <xdr:to>
      <xdr:col>11</xdr:col>
      <xdr:colOff>309217</xdr:colOff>
      <xdr:row>97</xdr:row>
      <xdr:rowOff>160891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B9B7712-5C8A-E705-12A1-FC7E53FB81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236483</xdr:colOff>
      <xdr:row>104</xdr:row>
      <xdr:rowOff>76964</xdr:rowOff>
    </xdr:from>
    <xdr:to>
      <xdr:col>11</xdr:col>
      <xdr:colOff>473713</xdr:colOff>
      <xdr:row>124</xdr:row>
      <xdr:rowOff>157655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951DCB0-A337-413D-8B72-38D67061C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602848</xdr:colOff>
      <xdr:row>129</xdr:row>
      <xdr:rowOff>89704</xdr:rowOff>
    </xdr:from>
    <xdr:to>
      <xdr:col>10</xdr:col>
      <xdr:colOff>569088</xdr:colOff>
      <xdr:row>143</xdr:row>
      <xdr:rowOff>74271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2307530-C021-D514-A342-1CDE819CBE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F1A6-78D8-4356-A209-937C4E3A5C54}">
  <dimension ref="E4:S135"/>
  <sheetViews>
    <sheetView tabSelected="1" topLeftCell="C1" zoomScale="72" zoomScaleNormal="56" workbookViewId="0">
      <selection activeCell="P95" sqref="P95"/>
    </sheetView>
  </sheetViews>
  <sheetFormatPr defaultColWidth="8.85546875" defaultRowHeight="15" x14ac:dyDescent="0.25"/>
  <cols>
    <col min="1" max="12" width="8.85546875" style="2"/>
    <col min="13" max="14" width="12.7109375" style="2" customWidth="1"/>
    <col min="15" max="16" width="11.85546875" style="2" customWidth="1"/>
    <col min="17" max="17" width="11.5703125" style="2" bestFit="1" customWidth="1"/>
    <col min="18" max="18" width="13.28515625" style="2" bestFit="1" customWidth="1"/>
    <col min="19" max="19" width="12.140625" style="2" customWidth="1"/>
    <col min="20" max="16384" width="8.85546875" style="2"/>
  </cols>
  <sheetData>
    <row r="4" spans="5:18" x14ac:dyDescent="0.25">
      <c r="E4" s="45" t="s">
        <v>16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5:18" x14ac:dyDescent="0.25"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5:18" x14ac:dyDescent="0.25"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5:18" ht="14.45" thickBot="1" x14ac:dyDescent="0.3">
      <c r="M7" s="3"/>
    </row>
    <row r="8" spans="5:18" ht="30" thickBot="1" x14ac:dyDescent="0.3">
      <c r="M8" s="38" t="s">
        <v>4</v>
      </c>
      <c r="N8" s="30" t="s">
        <v>5</v>
      </c>
      <c r="O8" s="30" t="s">
        <v>6</v>
      </c>
      <c r="P8" s="30" t="s">
        <v>7</v>
      </c>
      <c r="Q8" s="30" t="s">
        <v>8</v>
      </c>
      <c r="R8" s="30" t="s">
        <v>9</v>
      </c>
    </row>
    <row r="9" spans="5:18" ht="14.45" thickTop="1" x14ac:dyDescent="0.25">
      <c r="M9" s="36" t="s">
        <v>0</v>
      </c>
      <c r="N9" s="28">
        <v>38</v>
      </c>
      <c r="O9" s="28">
        <v>40</v>
      </c>
      <c r="P9" s="28">
        <v>42</v>
      </c>
      <c r="Q9" s="28">
        <v>40</v>
      </c>
      <c r="R9" s="28">
        <f>STDEV(N9:P9)</f>
        <v>2</v>
      </c>
    </row>
    <row r="10" spans="5:18" ht="13.9" x14ac:dyDescent="0.25">
      <c r="M10" s="27" t="s">
        <v>1</v>
      </c>
      <c r="N10" s="28">
        <v>52</v>
      </c>
      <c r="O10" s="28">
        <v>55</v>
      </c>
      <c r="P10" s="28">
        <v>54</v>
      </c>
      <c r="Q10" s="28">
        <v>53.66</v>
      </c>
      <c r="R10" s="28">
        <f>STDEV(N10:P10)</f>
        <v>1.5275252316519465</v>
      </c>
    </row>
    <row r="11" spans="5:18" ht="15.75" thickBot="1" x14ac:dyDescent="0.3">
      <c r="M11" s="37" t="s">
        <v>3</v>
      </c>
      <c r="N11" s="29">
        <v>65</v>
      </c>
      <c r="O11" s="29">
        <v>68</v>
      </c>
      <c r="P11" s="29">
        <v>70</v>
      </c>
      <c r="Q11" s="29">
        <v>67.66</v>
      </c>
      <c r="R11" s="29">
        <f>STDEV(N11:P11)</f>
        <v>2.5166114784235836</v>
      </c>
    </row>
    <row r="14" spans="5:18" ht="33" customHeight="1" x14ac:dyDescent="0.25"/>
    <row r="20" spans="5:18" ht="13.9" x14ac:dyDescent="0.25">
      <c r="I20" s="26"/>
    </row>
    <row r="21" spans="5:18" ht="13.9" x14ac:dyDescent="0.25">
      <c r="I21" s="26"/>
    </row>
    <row r="22" spans="5:18" ht="13.9" x14ac:dyDescent="0.25">
      <c r="I22" s="26"/>
    </row>
    <row r="23" spans="5:18" ht="13.9" x14ac:dyDescent="0.25">
      <c r="I23" s="26"/>
    </row>
    <row r="24" spans="5:18" ht="13.9" x14ac:dyDescent="0.25">
      <c r="I24" s="26">
        <v>5</v>
      </c>
    </row>
    <row r="25" spans="5:18" ht="13.9" x14ac:dyDescent="0.25">
      <c r="I25" s="26">
        <v>4</v>
      </c>
    </row>
    <row r="26" spans="5:18" ht="13.9" x14ac:dyDescent="0.25">
      <c r="I26" s="26">
        <v>2</v>
      </c>
    </row>
    <row r="27" spans="5:18" ht="13.9" x14ac:dyDescent="0.25">
      <c r="I27" s="26"/>
    </row>
    <row r="28" spans="5:18" x14ac:dyDescent="0.25">
      <c r="E28" s="45" t="s">
        <v>17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5:18" x14ac:dyDescent="0.25"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5:18" x14ac:dyDescent="0.25"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5:18" ht="13.9" x14ac:dyDescent="0.25">
      <c r="I31" s="26"/>
    </row>
    <row r="32" spans="5:18" ht="13.9" x14ac:dyDescent="0.25">
      <c r="I32" s="26"/>
    </row>
    <row r="33" spans="9:18" ht="13.9" x14ac:dyDescent="0.25">
      <c r="I33" s="26"/>
    </row>
    <row r="34" spans="9:18" ht="15" customHeight="1" thickBot="1" x14ac:dyDescent="0.3">
      <c r="I34" s="26"/>
    </row>
    <row r="35" spans="9:18" x14ac:dyDescent="0.25">
      <c r="I35" s="26"/>
      <c r="M35" s="52" t="s">
        <v>4</v>
      </c>
      <c r="N35" s="49" t="s">
        <v>10</v>
      </c>
      <c r="O35" s="49" t="s">
        <v>11</v>
      </c>
      <c r="P35" s="49" t="s">
        <v>12</v>
      </c>
      <c r="Q35" s="49" t="s">
        <v>8</v>
      </c>
      <c r="R35" s="49" t="s">
        <v>9</v>
      </c>
    </row>
    <row r="36" spans="9:18" x14ac:dyDescent="0.25">
      <c r="M36" s="53"/>
      <c r="N36" s="50"/>
      <c r="O36" s="50"/>
      <c r="P36" s="50"/>
      <c r="Q36" s="50"/>
      <c r="R36" s="50"/>
    </row>
    <row r="37" spans="9:18" x14ac:dyDescent="0.25">
      <c r="M37" s="53"/>
      <c r="N37" s="50"/>
      <c r="O37" s="50"/>
      <c r="P37" s="50"/>
      <c r="Q37" s="50"/>
      <c r="R37" s="50"/>
    </row>
    <row r="38" spans="9:18" ht="15.75" thickBot="1" x14ac:dyDescent="0.3">
      <c r="M38" s="54"/>
      <c r="N38" s="51"/>
      <c r="O38" s="51"/>
      <c r="P38" s="51"/>
      <c r="Q38" s="55"/>
      <c r="R38" s="51"/>
    </row>
    <row r="39" spans="9:18" ht="13.9" x14ac:dyDescent="0.25">
      <c r="M39" s="22" t="s">
        <v>0</v>
      </c>
      <c r="N39" s="19">
        <v>124</v>
      </c>
      <c r="O39" s="19">
        <v>126</v>
      </c>
      <c r="P39" s="19">
        <v>123</v>
      </c>
      <c r="Q39" s="24">
        <f>(P39+O39+N39)/3</f>
        <v>124.33333333333333</v>
      </c>
      <c r="R39" s="19" t="s">
        <v>13</v>
      </c>
    </row>
    <row r="40" spans="9:18" ht="13.9" x14ac:dyDescent="0.25">
      <c r="M40" s="23" t="s">
        <v>1</v>
      </c>
      <c r="N40" s="20">
        <v>125</v>
      </c>
      <c r="O40" s="20">
        <v>127</v>
      </c>
      <c r="P40" s="20">
        <v>124</v>
      </c>
      <c r="Q40" s="24">
        <f>(P40+O40+N40)/3</f>
        <v>125.33333333333333</v>
      </c>
      <c r="R40" s="20" t="s">
        <v>13</v>
      </c>
    </row>
    <row r="41" spans="9:18" ht="16.899999999999999" thickBot="1" x14ac:dyDescent="0.3">
      <c r="M41" s="21" t="s">
        <v>15</v>
      </c>
      <c r="N41" s="21">
        <v>126</v>
      </c>
      <c r="O41" s="21">
        <v>128</v>
      </c>
      <c r="P41" s="21">
        <v>125</v>
      </c>
      <c r="Q41" s="25">
        <f>(P41+O41+N41)/3</f>
        <v>126.33333333333333</v>
      </c>
      <c r="R41" s="21" t="s">
        <v>13</v>
      </c>
    </row>
    <row r="43" spans="9:18" ht="13.9" x14ac:dyDescent="0.25">
      <c r="M43" s="1"/>
      <c r="N43" s="1"/>
      <c r="O43" s="1"/>
      <c r="P43" s="1"/>
      <c r="Q43" s="1"/>
      <c r="R43" s="1"/>
    </row>
    <row r="45" spans="9:18" ht="13.9" x14ac:dyDescent="0.25">
      <c r="M45" s="1"/>
      <c r="N45" s="1"/>
      <c r="O45" s="1"/>
      <c r="P45" s="1"/>
      <c r="Q45" s="1"/>
      <c r="R45" s="1"/>
    </row>
    <row r="46" spans="9:18" ht="13.9" x14ac:dyDescent="0.25"/>
    <row r="54" spans="5:18" ht="13.9" customHeight="1" x14ac:dyDescent="0.25">
      <c r="E54" s="45" t="s">
        <v>18</v>
      </c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</row>
    <row r="55" spans="5:18" ht="13.9" customHeight="1" x14ac:dyDescent="0.25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</row>
    <row r="56" spans="5:18" ht="13.9" customHeight="1" x14ac:dyDescent="0.25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</row>
    <row r="59" spans="5:18" ht="0.6" customHeight="1" x14ac:dyDescent="0.25"/>
    <row r="60" spans="5:18" ht="14.45" thickBot="1" x14ac:dyDescent="0.3"/>
    <row r="61" spans="5:18" ht="26.25" thickBot="1" x14ac:dyDescent="0.3">
      <c r="M61" s="9" t="s">
        <v>4</v>
      </c>
      <c r="N61" s="5" t="s">
        <v>5</v>
      </c>
      <c r="O61" s="5" t="s">
        <v>6</v>
      </c>
      <c r="P61" s="5" t="s">
        <v>7</v>
      </c>
      <c r="Q61" s="5" t="s">
        <v>8</v>
      </c>
      <c r="R61" s="5" t="s">
        <v>9</v>
      </c>
    </row>
    <row r="62" spans="5:18" ht="15.6" x14ac:dyDescent="0.3">
      <c r="M62" s="6" t="s">
        <v>0</v>
      </c>
      <c r="N62" s="10">
        <v>9.8000000000000007</v>
      </c>
      <c r="O62" s="10">
        <v>10.050000000000001</v>
      </c>
      <c r="P62" s="10">
        <v>9.92</v>
      </c>
      <c r="Q62" s="2">
        <f>AVERAGE(N62:P62)</f>
        <v>9.9233333333333338</v>
      </c>
      <c r="R62" s="11">
        <f>STDEV(N62:P62)</f>
        <v>0.12503332889007368</v>
      </c>
    </row>
    <row r="63" spans="5:18" ht="15.6" x14ac:dyDescent="0.3">
      <c r="M63" s="7" t="s">
        <v>1</v>
      </c>
      <c r="N63" s="12" t="s">
        <v>2</v>
      </c>
      <c r="O63" s="12">
        <v>11.15</v>
      </c>
      <c r="P63" s="12">
        <v>11.07</v>
      </c>
      <c r="Q63" s="2">
        <f>AVERAGE(N63:P63)</f>
        <v>11.11</v>
      </c>
      <c r="R63" s="11">
        <f>STDEV(N63:P63)</f>
        <v>5.6568542494923851E-2</v>
      </c>
    </row>
    <row r="64" spans="5:18" ht="16.5" thickBot="1" x14ac:dyDescent="0.3">
      <c r="M64" s="8" t="s">
        <v>3</v>
      </c>
      <c r="N64" s="13">
        <v>12.1</v>
      </c>
      <c r="O64" s="13">
        <v>12.35</v>
      </c>
      <c r="P64" s="13">
        <v>12.42</v>
      </c>
      <c r="Q64" s="3">
        <f>AVERAGE(N64:P64)</f>
        <v>12.29</v>
      </c>
      <c r="R64" s="14">
        <f>STDEV(N64:P64)</f>
        <v>0.16822603841260733</v>
      </c>
    </row>
    <row r="66" spans="5:19" ht="13.9" x14ac:dyDescent="0.25"/>
    <row r="67" spans="5:19" ht="13.9" x14ac:dyDescent="0.25"/>
    <row r="68" spans="5:19" ht="13.9" x14ac:dyDescent="0.25">
      <c r="M68" s="34"/>
      <c r="N68" s="34"/>
      <c r="O68" s="34"/>
      <c r="P68" s="34"/>
      <c r="Q68" s="34"/>
      <c r="R68" s="34"/>
    </row>
    <row r="69" spans="5:19" ht="13.9" x14ac:dyDescent="0.25">
      <c r="M69" s="35"/>
      <c r="N69" s="35"/>
      <c r="O69" s="35"/>
      <c r="P69" s="35"/>
    </row>
    <row r="70" spans="5:19" ht="13.9" x14ac:dyDescent="0.25">
      <c r="M70" s="35"/>
      <c r="N70" s="35"/>
      <c r="O70" s="35"/>
      <c r="P70" s="35"/>
    </row>
    <row r="71" spans="5:19" ht="13.9" x14ac:dyDescent="0.25">
      <c r="M71" s="35"/>
      <c r="N71" s="35"/>
      <c r="O71" s="35"/>
      <c r="P71" s="35"/>
    </row>
    <row r="72" spans="5:19" ht="13.9" x14ac:dyDescent="0.25"/>
    <row r="73" spans="5:19" ht="13.9" x14ac:dyDescent="0.25"/>
    <row r="74" spans="5:19" ht="13.9" x14ac:dyDescent="0.25"/>
    <row r="75" spans="5:19" ht="15.6" x14ac:dyDescent="0.3">
      <c r="S75" s="4"/>
    </row>
    <row r="79" spans="5:19" x14ac:dyDescent="0.25">
      <c r="E79" s="45" t="s">
        <v>18</v>
      </c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</row>
    <row r="80" spans="5:19" x14ac:dyDescent="0.25"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</row>
    <row r="81" spans="5:18" x14ac:dyDescent="0.25"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3" spans="5:18" ht="14.45" thickBot="1" x14ac:dyDescent="0.3"/>
    <row r="84" spans="5:18" ht="32.25" thickBot="1" x14ac:dyDescent="0.3">
      <c r="M84" s="15" t="s">
        <v>4</v>
      </c>
      <c r="N84" s="16" t="s">
        <v>8</v>
      </c>
      <c r="O84" s="16" t="s">
        <v>8</v>
      </c>
    </row>
    <row r="85" spans="5:18" ht="15.6" x14ac:dyDescent="0.3">
      <c r="M85" s="6" t="s">
        <v>0</v>
      </c>
      <c r="N85" s="17">
        <v>40</v>
      </c>
      <c r="O85" s="11">
        <f>Q62</f>
        <v>9.9233333333333338</v>
      </c>
    </row>
    <row r="86" spans="5:18" ht="15.6" x14ac:dyDescent="0.3">
      <c r="M86" s="7" t="s">
        <v>1</v>
      </c>
      <c r="N86" s="17">
        <v>53.66</v>
      </c>
      <c r="O86" s="11">
        <f t="shared" ref="O86:O87" si="0">Q63</f>
        <v>11.11</v>
      </c>
    </row>
    <row r="87" spans="5:18" ht="16.5" thickBot="1" x14ac:dyDescent="0.3">
      <c r="M87" s="8" t="s">
        <v>3</v>
      </c>
      <c r="N87" s="18">
        <v>67.66</v>
      </c>
      <c r="O87" s="14">
        <f t="shared" si="0"/>
        <v>12.29</v>
      </c>
    </row>
    <row r="89" spans="5:18" x14ac:dyDescent="0.25">
      <c r="M89" s="47" t="s">
        <v>4</v>
      </c>
      <c r="N89" s="47" t="s">
        <v>19</v>
      </c>
      <c r="O89" s="47" t="s">
        <v>20</v>
      </c>
      <c r="P89" s="47" t="s">
        <v>21</v>
      </c>
      <c r="Q89" s="32" t="s">
        <v>22</v>
      </c>
    </row>
    <row r="90" spans="5:18" ht="15.75" thickBot="1" x14ac:dyDescent="0.3">
      <c r="M90" s="48"/>
      <c r="N90" s="48"/>
      <c r="O90" s="48"/>
      <c r="P90" s="48"/>
      <c r="Q90" s="33" t="s">
        <v>23</v>
      </c>
    </row>
    <row r="91" spans="5:18" ht="13.9" x14ac:dyDescent="0.25">
      <c r="M91" s="28" t="s">
        <v>0</v>
      </c>
      <c r="N91" s="28" t="s">
        <v>24</v>
      </c>
      <c r="O91" s="28" t="s">
        <v>25</v>
      </c>
      <c r="P91" s="28" t="s">
        <v>26</v>
      </c>
      <c r="Q91" s="28" t="s">
        <v>26</v>
      </c>
    </row>
    <row r="92" spans="5:18" ht="13.9" x14ac:dyDescent="0.25">
      <c r="M92" s="28" t="s">
        <v>1</v>
      </c>
      <c r="N92" s="28" t="s">
        <v>2</v>
      </c>
      <c r="O92" s="28" t="s">
        <v>27</v>
      </c>
      <c r="P92" s="28" t="s">
        <v>28</v>
      </c>
      <c r="Q92" s="28">
        <v>11.11</v>
      </c>
    </row>
    <row r="93" spans="5:18" ht="15.75" thickBot="1" x14ac:dyDescent="0.3">
      <c r="M93" s="29" t="s">
        <v>3</v>
      </c>
      <c r="N93" s="29" t="s">
        <v>29</v>
      </c>
      <c r="O93" s="29" t="s">
        <v>30</v>
      </c>
      <c r="P93" s="29" t="s">
        <v>31</v>
      </c>
      <c r="Q93" s="29" t="s">
        <v>31</v>
      </c>
    </row>
    <row r="101" spans="5:18" x14ac:dyDescent="0.25">
      <c r="E101" s="45" t="s">
        <v>32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</row>
    <row r="102" spans="5:18" x14ac:dyDescent="0.25"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</row>
    <row r="103" spans="5:18" x14ac:dyDescent="0.25"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</row>
    <row r="107" spans="5:18" ht="13.9" x14ac:dyDescent="0.25">
      <c r="P107" s="39"/>
      <c r="Q107" s="39"/>
      <c r="R107" s="39"/>
    </row>
    <row r="108" spans="5:18" ht="14.45" thickBot="1" x14ac:dyDescent="0.3">
      <c r="P108" s="39"/>
      <c r="Q108" s="39"/>
      <c r="R108" s="39"/>
    </row>
    <row r="109" spans="5:18" ht="53.45" thickBot="1" x14ac:dyDescent="0.3">
      <c r="M109" s="9" t="s">
        <v>4</v>
      </c>
      <c r="N109" s="9" t="s">
        <v>14</v>
      </c>
      <c r="O109" s="42"/>
      <c r="P109" s="42"/>
      <c r="Q109" s="39"/>
      <c r="R109" s="42"/>
    </row>
    <row r="110" spans="5:18" ht="15.6" x14ac:dyDescent="0.3">
      <c r="M110" s="6" t="s">
        <v>0</v>
      </c>
      <c r="N110" s="2">
        <v>6</v>
      </c>
      <c r="O110" s="41"/>
      <c r="P110" s="41"/>
      <c r="Q110" s="39"/>
      <c r="R110" s="43"/>
    </row>
    <row r="111" spans="5:18" ht="15.6" x14ac:dyDescent="0.3">
      <c r="M111" s="7" t="s">
        <v>1</v>
      </c>
      <c r="N111" s="2">
        <v>6</v>
      </c>
      <c r="O111" s="41"/>
      <c r="P111" s="41"/>
      <c r="Q111" s="39"/>
      <c r="R111" s="43"/>
    </row>
    <row r="112" spans="5:18" ht="16.5" thickBot="1" x14ac:dyDescent="0.3">
      <c r="M112" s="8" t="s">
        <v>3</v>
      </c>
      <c r="N112" s="3">
        <v>7.2</v>
      </c>
      <c r="O112" s="41"/>
      <c r="P112" s="41"/>
      <c r="Q112" s="39"/>
      <c r="R112" s="43"/>
    </row>
    <row r="113" spans="5:19" ht="13.9" x14ac:dyDescent="0.25">
      <c r="O113" s="39"/>
      <c r="P113" s="39"/>
      <c r="Q113" s="39"/>
      <c r="R113" s="39"/>
    </row>
    <row r="114" spans="5:19" ht="13.9" x14ac:dyDescent="0.25">
      <c r="P114" s="39"/>
      <c r="Q114" s="39"/>
      <c r="R114" s="39"/>
    </row>
    <row r="115" spans="5:19" ht="13.9" x14ac:dyDescent="0.25">
      <c r="P115" s="39"/>
      <c r="Q115" s="39"/>
      <c r="R115" s="39"/>
    </row>
    <row r="116" spans="5:19" ht="13.9" x14ac:dyDescent="0.25">
      <c r="M116" s="34"/>
      <c r="N116" s="34"/>
      <c r="O116" s="34"/>
      <c r="P116" s="40"/>
      <c r="Q116" s="40"/>
      <c r="R116" s="40"/>
    </row>
    <row r="117" spans="5:19" ht="13.9" x14ac:dyDescent="0.25">
      <c r="M117" s="35"/>
      <c r="N117" s="35"/>
      <c r="O117" s="35"/>
      <c r="P117" s="35"/>
    </row>
    <row r="118" spans="5:19" ht="13.9" x14ac:dyDescent="0.25">
      <c r="M118" s="35"/>
      <c r="N118" s="35"/>
      <c r="O118" s="35"/>
      <c r="P118" s="35"/>
    </row>
    <row r="119" spans="5:19" ht="13.9" x14ac:dyDescent="0.25">
      <c r="M119" s="35"/>
      <c r="N119" s="35"/>
      <c r="O119" s="35"/>
      <c r="P119" s="35"/>
    </row>
    <row r="120" spans="5:19" ht="13.9" x14ac:dyDescent="0.25"/>
    <row r="121" spans="5:19" ht="13.9" x14ac:dyDescent="0.25"/>
    <row r="122" spans="5:19" ht="13.9" x14ac:dyDescent="0.25"/>
    <row r="123" spans="5:19" ht="15.6" x14ac:dyDescent="0.3">
      <c r="S123" s="4"/>
    </row>
    <row r="127" spans="5:19" x14ac:dyDescent="0.25">
      <c r="E127" s="45" t="s">
        <v>34</v>
      </c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</row>
    <row r="128" spans="5:19" x14ac:dyDescent="0.25"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</row>
    <row r="129" spans="5:18" x14ac:dyDescent="0.25"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</row>
    <row r="130" spans="5:18" ht="14.45" thickBot="1" x14ac:dyDescent="0.3"/>
    <row r="131" spans="5:18" ht="48" thickBot="1" x14ac:dyDescent="0.3">
      <c r="M131" s="15" t="s">
        <v>4</v>
      </c>
      <c r="N131" s="16" t="s">
        <v>8</v>
      </c>
      <c r="O131" s="16" t="s">
        <v>33</v>
      </c>
    </row>
    <row r="132" spans="5:18" ht="15.6" x14ac:dyDescent="0.25">
      <c r="M132" s="6" t="s">
        <v>0</v>
      </c>
      <c r="N132" s="17">
        <v>40</v>
      </c>
      <c r="O132" s="31">
        <v>1</v>
      </c>
      <c r="P132" s="17"/>
    </row>
    <row r="133" spans="5:18" ht="15.6" x14ac:dyDescent="0.25">
      <c r="M133" s="7" t="s">
        <v>1</v>
      </c>
      <c r="N133" s="17">
        <v>53.66</v>
      </c>
      <c r="O133" s="31">
        <v>2</v>
      </c>
      <c r="P133" s="17"/>
    </row>
    <row r="134" spans="5:18" ht="16.5" thickBot="1" x14ac:dyDescent="0.3">
      <c r="M134" s="8" t="s">
        <v>3</v>
      </c>
      <c r="N134" s="18">
        <v>67.66</v>
      </c>
      <c r="O134" s="44">
        <v>3</v>
      </c>
      <c r="P134" s="17"/>
    </row>
    <row r="135" spans="5:18" ht="13.9" x14ac:dyDescent="0.25"/>
  </sheetData>
  <mergeCells count="16">
    <mergeCell ref="E4:R6"/>
    <mergeCell ref="E28:R30"/>
    <mergeCell ref="E54:R56"/>
    <mergeCell ref="E79:R81"/>
    <mergeCell ref="R35:R38"/>
    <mergeCell ref="M35:M38"/>
    <mergeCell ref="N35:N38"/>
    <mergeCell ref="O35:O38"/>
    <mergeCell ref="P35:P38"/>
    <mergeCell ref="Q35:Q38"/>
    <mergeCell ref="E127:R129"/>
    <mergeCell ref="M89:M90"/>
    <mergeCell ref="N89:N90"/>
    <mergeCell ref="O89:O90"/>
    <mergeCell ref="P89:P90"/>
    <mergeCell ref="E101:R1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Bintang Fathrama Tuah</dc:creator>
  <cp:lastModifiedBy>bintang fathrama</cp:lastModifiedBy>
  <dcterms:created xsi:type="dcterms:W3CDTF">2026-06-18T14:54:10Z</dcterms:created>
  <dcterms:modified xsi:type="dcterms:W3CDTF">2026-08-20T22:09:51Z</dcterms:modified>
</cp:coreProperties>
</file>