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`KANTOR\1. SATKER PIEH\BIKIN JURNAL\Jurnal Napoleon\"/>
    </mc:Choice>
  </mc:AlternateContent>
  <xr:revisionPtr revIDLastSave="0" documentId="13_ncr:1_{4877E8A8-0A57-462E-A133-5C05D1999CAE}" xr6:coauthVersionLast="36" xr6:coauthVersionMax="36" xr10:uidLastSave="{00000000-0000-0000-0000-000000000000}"/>
  <bookViews>
    <workbookView xWindow="0" yWindow="0" windowWidth="19200" windowHeight="6810" xr2:uid="{590A57EF-1CA5-4286-B215-A742D89E0B64}"/>
  </bookViews>
  <sheets>
    <sheet name="Pulau Bando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P15" i="1"/>
  <c r="F12" i="1"/>
  <c r="D6" i="2"/>
  <c r="D4" i="2"/>
  <c r="D2" i="2"/>
  <c r="J19" i="1"/>
  <c r="J17" i="1"/>
  <c r="J15" i="1"/>
  <c r="C11" i="1" s="1"/>
  <c r="C12" i="1" s="1"/>
  <c r="C10" i="1"/>
  <c r="C7" i="1"/>
  <c r="C6" i="1"/>
</calcChain>
</file>

<file path=xl/sharedStrings.xml><?xml version="1.0" encoding="utf-8"?>
<sst xmlns="http://schemas.openxmlformats.org/spreadsheetml/2006/main" count="85" uniqueCount="49">
  <si>
    <t>Nama Pulau</t>
  </si>
  <si>
    <t>:</t>
  </si>
  <si>
    <t>Pulau Bando</t>
  </si>
  <si>
    <t>Desa/Kecamatan/Kabupaten</t>
  </si>
  <si>
    <t>Kota Pariaman</t>
  </si>
  <si>
    <t>Tanggal Sensus</t>
  </si>
  <si>
    <t>26 Juni 2024</t>
  </si>
  <si>
    <t>Cara Pengambilan Data</t>
  </si>
  <si>
    <t>SCUBA</t>
  </si>
  <si>
    <t>Nama Pencacah</t>
  </si>
  <si>
    <t>Fadhlan, Yuwanda Ilham, Samsuardi, Yennafri dan Miswandi</t>
  </si>
  <si>
    <t>Waktu Mengawali Sensus</t>
  </si>
  <si>
    <t>Waktu Mengakhiri Sensus</t>
  </si>
  <si>
    <t>Kondisi Cuaca</t>
  </si>
  <si>
    <t>Berawan</t>
  </si>
  <si>
    <t>Lebar Area Sensus</t>
  </si>
  <si>
    <t>Meter</t>
  </si>
  <si>
    <t>Panjang Lintasan Sensus</t>
  </si>
  <si>
    <t>Luas Area Sensus</t>
  </si>
  <si>
    <t>Meter Persegi</t>
  </si>
  <si>
    <t>Hektar</t>
  </si>
  <si>
    <t xml:space="preserve">Luas Total Perairan Karang </t>
  </si>
  <si>
    <t>Lintasan</t>
  </si>
  <si>
    <t>Titik</t>
  </si>
  <si>
    <t>x</t>
  </si>
  <si>
    <t>y</t>
  </si>
  <si>
    <t>Jam Awal &amp; Akhir</t>
  </si>
  <si>
    <t>Total 
Panjang (m)</t>
  </si>
  <si>
    <t>Rerata 
Lebar Sapuan (m)</t>
  </si>
  <si>
    <r>
      <rPr>
        <b/>
        <sz val="11"/>
        <color theme="1"/>
        <rFont val="Calibri"/>
      </rPr>
      <t>Kumulatif 
Area Sensus (m</t>
    </r>
    <r>
      <rPr>
        <b/>
        <vertAlign val="superscript"/>
        <sz val="11"/>
        <color rgb="FF000000"/>
        <rFont val="Calibri"/>
      </rPr>
      <t>2</t>
    </r>
    <r>
      <rPr>
        <b/>
        <sz val="11"/>
        <color theme="1"/>
        <rFont val="Calibri"/>
      </rPr>
      <t>)</t>
    </r>
  </si>
  <si>
    <t>Reef 
Position</t>
  </si>
  <si>
    <t>Status 
Terumbu Karang</t>
  </si>
  <si>
    <t>Jarak (m)
Pandang</t>
  </si>
  <si>
    <t>Jumlah</t>
  </si>
  <si>
    <t>Ukuran Ikan</t>
  </si>
  <si>
    <t>Kepadatan Ikan Napoleon (Ind/Ha)</t>
  </si>
  <si>
    <t>Sediaan Sumberdaya 
Ikan Napoleon (ekor)</t>
  </si>
  <si>
    <t>Awal</t>
  </si>
  <si>
    <t>Reef Slop &amp; Reef Plate</t>
  </si>
  <si>
    <t>30% karang mati, 40% karang hidup, 10% Rubble, 5% Sponge, 10% Pasir &amp; 5% Other Biota</t>
  </si>
  <si>
    <t>20-60 cm
(Juvenil 20 cm &amp; Dewasa 60 cm)</t>
  </si>
  <si>
    <t>Akhir</t>
  </si>
  <si>
    <t>25% karang mati, 55% karang hidup, 5% Rubble, 5% Sponge, 15% Pasir &amp; 5% Other Biota</t>
  </si>
  <si>
    <t xml:space="preserve">Area Tubir &amp; Reef Slop </t>
  </si>
  <si>
    <t>45% karang mati, 30% karang hidup, 5% Rubble, 5% Sponge, 10% Pasir &amp; 5% Other Biota</t>
  </si>
  <si>
    <r>
      <t>Kumulatif 
Area Sensus (m</t>
    </r>
    <r>
      <rPr>
        <b/>
        <vertAlign val="superscript"/>
        <sz val="8"/>
        <color rgb="FF000000"/>
        <rFont val="Calibri"/>
        <family val="2"/>
      </rPr>
      <t>2</t>
    </r>
    <r>
      <rPr>
        <b/>
        <sz val="8"/>
        <color theme="1"/>
        <rFont val="Calibri"/>
        <family val="2"/>
      </rPr>
      <t>)</t>
    </r>
  </si>
  <si>
    <t>Total 
Panjang 
(m)</t>
  </si>
  <si>
    <t>Jarak 
Pandang (m)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</si>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</sst>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vertAlign val="superscript"/>
      <sz val="11"/>
      <color rgb="FF000000"/>
      <name val="Calibri"/>
    </font>
    <font>
      <sz val="8"/>
      <color theme="1"/>
      <name val="Calibri"/>
    </font>
    <font>
      <sz val="11"/>
      <name val="Calibri"/>
    </font>
    <font>
      <b/>
      <sz val="8"/>
      <color theme="1"/>
      <name val="Calibri"/>
      <family val="2"/>
    </font>
    <font>
      <b/>
      <vertAlign val="superscript"/>
      <sz val="8"/>
      <color rgb="FF000000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21" fontId="2" fillId="0" borderId="0" xfId="0" applyNumberFormat="1" applyFont="1" applyAlignment="1"/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21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6" fillId="0" borderId="3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/>
    <xf numFmtId="1" fontId="10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61DE-1288-495B-A9B5-C03B1D9870C7}">
  <dimension ref="A1:Q1000"/>
  <sheetViews>
    <sheetView showGridLines="0" tabSelected="1" topLeftCell="B10" zoomScale="70" zoomScaleNormal="70" workbookViewId="0">
      <selection activeCell="Q17" sqref="Q17:Q18"/>
    </sheetView>
  </sheetViews>
  <sheetFormatPr defaultColWidth="14.453125" defaultRowHeight="15" customHeight="1"/>
  <cols>
    <col min="1" max="1" width="25" style="3" customWidth="1"/>
    <col min="2" max="2" width="2.7265625" style="3" customWidth="1"/>
    <col min="3" max="3" width="12.26953125" style="3" customWidth="1"/>
    <col min="4" max="4" width="22" style="3" customWidth="1"/>
    <col min="5" max="5" width="12.26953125" style="3" customWidth="1"/>
    <col min="6" max="6" width="10.81640625" style="3" customWidth="1"/>
    <col min="7" max="7" width="15.54296875" style="3" customWidth="1"/>
    <col min="8" max="9" width="12.26953125" style="3" customWidth="1"/>
    <col min="10" max="10" width="13.26953125" style="3" customWidth="1"/>
    <col min="11" max="11" width="29.08984375" style="3" customWidth="1"/>
    <col min="12" max="12" width="34" style="3" customWidth="1"/>
    <col min="13" max="14" width="8" style="3" customWidth="1"/>
    <col min="15" max="15" width="25.54296875" style="3" customWidth="1"/>
    <col min="16" max="16" width="9.7265625" style="3" customWidth="1"/>
    <col min="17" max="17" width="13.26953125" style="3" customWidth="1"/>
    <col min="18" max="26" width="8" style="3" customWidth="1"/>
    <col min="27" max="16384" width="14.453125" style="3"/>
  </cols>
  <sheetData>
    <row r="1" spans="1:17" ht="14.25" customHeight="1">
      <c r="A1" s="1" t="s">
        <v>0</v>
      </c>
      <c r="B1" s="2" t="s">
        <v>1</v>
      </c>
      <c r="C1" s="1" t="s">
        <v>2</v>
      </c>
      <c r="H1" s="2"/>
    </row>
    <row r="2" spans="1:17" ht="14.25" customHeight="1">
      <c r="A2" s="1" t="s">
        <v>3</v>
      </c>
      <c r="B2" s="2" t="s">
        <v>1</v>
      </c>
      <c r="C2" s="1" t="s">
        <v>4</v>
      </c>
      <c r="H2" s="2"/>
    </row>
    <row r="3" spans="1:17" ht="14.25" customHeight="1">
      <c r="A3" s="1" t="s">
        <v>5</v>
      </c>
      <c r="B3" s="2" t="s">
        <v>1</v>
      </c>
      <c r="C3" s="1" t="s">
        <v>6</v>
      </c>
      <c r="H3" s="2"/>
    </row>
    <row r="4" spans="1:17" ht="14.25" customHeight="1">
      <c r="A4" s="1" t="s">
        <v>7</v>
      </c>
      <c r="B4" s="2" t="s">
        <v>1</v>
      </c>
      <c r="C4" s="1" t="s">
        <v>8</v>
      </c>
      <c r="H4" s="2"/>
    </row>
    <row r="5" spans="1:17" ht="14.25" customHeight="1">
      <c r="A5" s="1" t="s">
        <v>9</v>
      </c>
      <c r="B5" s="2" t="s">
        <v>1</v>
      </c>
      <c r="C5" s="1" t="s">
        <v>10</v>
      </c>
    </row>
    <row r="6" spans="1:17" ht="14.25" customHeight="1">
      <c r="A6" s="1" t="s">
        <v>11</v>
      </c>
      <c r="B6" s="2" t="s">
        <v>1</v>
      </c>
      <c r="C6" s="4">
        <f>G15</f>
        <v>0.44340277777777781</v>
      </c>
    </row>
    <row r="7" spans="1:17" ht="14.25" customHeight="1">
      <c r="A7" s="1" t="s">
        <v>12</v>
      </c>
      <c r="B7" s="2" t="s">
        <v>1</v>
      </c>
      <c r="C7" s="4">
        <f>G20</f>
        <v>0.6177083333333333</v>
      </c>
    </row>
    <row r="8" spans="1:17" ht="14.25" customHeight="1">
      <c r="A8" s="1" t="s">
        <v>13</v>
      </c>
      <c r="B8" s="2" t="s">
        <v>1</v>
      </c>
      <c r="C8" s="1" t="s">
        <v>14</v>
      </c>
    </row>
    <row r="9" spans="1:17" ht="14.25" customHeight="1">
      <c r="A9" s="1" t="s">
        <v>15</v>
      </c>
      <c r="B9" s="2" t="s">
        <v>1</v>
      </c>
      <c r="C9" s="2">
        <v>25</v>
      </c>
      <c r="D9" s="1" t="s">
        <v>16</v>
      </c>
      <c r="J9" s="2"/>
    </row>
    <row r="10" spans="1:17" ht="14.25" customHeight="1">
      <c r="A10" s="1" t="s">
        <v>17</v>
      </c>
      <c r="B10" s="2" t="s">
        <v>1</v>
      </c>
      <c r="C10" s="5">
        <f>SUM(H15:H20)</f>
        <v>2656.2714550000001</v>
      </c>
      <c r="D10" s="1" t="s">
        <v>16</v>
      </c>
    </row>
    <row r="11" spans="1:17" ht="14.25" customHeight="1">
      <c r="A11" s="1" t="s">
        <v>18</v>
      </c>
      <c r="B11" s="2" t="s">
        <v>1</v>
      </c>
      <c r="C11" s="5">
        <f>SUM(J15:J20)</f>
        <v>66406.786374999996</v>
      </c>
      <c r="D11" s="1" t="s">
        <v>19</v>
      </c>
      <c r="F11" s="6"/>
    </row>
    <row r="12" spans="1:17" ht="14.25" customHeight="1">
      <c r="B12" s="2"/>
      <c r="C12" s="5">
        <f>C11/10000</f>
        <v>6.6406786374999998</v>
      </c>
      <c r="D12" s="1" t="s">
        <v>20</v>
      </c>
      <c r="F12" s="6">
        <f>J15/10000</f>
        <v>1.9973641875000001</v>
      </c>
    </row>
    <row r="13" spans="1:17" ht="14.25" customHeight="1">
      <c r="A13" s="1" t="s">
        <v>21</v>
      </c>
      <c r="B13" s="2" t="s">
        <v>1</v>
      </c>
      <c r="C13" s="2">
        <v>28.42</v>
      </c>
      <c r="D13" s="1" t="s">
        <v>20</v>
      </c>
    </row>
    <row r="14" spans="1:17" ht="72" customHeight="1">
      <c r="C14" s="7" t="s">
        <v>22</v>
      </c>
      <c r="D14" s="7" t="s">
        <v>23</v>
      </c>
      <c r="E14" s="7" t="s">
        <v>24</v>
      </c>
      <c r="F14" s="7" t="s">
        <v>25</v>
      </c>
      <c r="G14" s="7" t="s">
        <v>26</v>
      </c>
      <c r="H14" s="8" t="s">
        <v>27</v>
      </c>
      <c r="I14" s="8" t="s">
        <v>28</v>
      </c>
      <c r="J14" s="8" t="s">
        <v>29</v>
      </c>
      <c r="K14" s="8" t="s">
        <v>30</v>
      </c>
      <c r="L14" s="8" t="s">
        <v>31</v>
      </c>
      <c r="M14" s="8" t="s">
        <v>32</v>
      </c>
      <c r="N14" s="7" t="s">
        <v>33</v>
      </c>
      <c r="O14" s="7" t="s">
        <v>34</v>
      </c>
      <c r="P14" s="8" t="s">
        <v>35</v>
      </c>
      <c r="Q14" s="8" t="s">
        <v>36</v>
      </c>
    </row>
    <row r="15" spans="1:17" ht="14.25" customHeight="1">
      <c r="C15" s="9">
        <v>1</v>
      </c>
      <c r="D15" s="10" t="s">
        <v>37</v>
      </c>
      <c r="E15" s="11">
        <v>99.995609000000002</v>
      </c>
      <c r="F15" s="11">
        <v>-0.7574959</v>
      </c>
      <c r="G15" s="12">
        <v>0.44340277777777781</v>
      </c>
      <c r="H15" s="13">
        <v>798.94567500000005</v>
      </c>
      <c r="I15" s="13">
        <v>25</v>
      </c>
      <c r="J15" s="13">
        <f>H15*I15</f>
        <v>19973.641875000001</v>
      </c>
      <c r="K15" s="9" t="s">
        <v>38</v>
      </c>
      <c r="L15" s="14" t="s">
        <v>39</v>
      </c>
      <c r="M15" s="9">
        <v>10</v>
      </c>
      <c r="N15" s="9">
        <v>2</v>
      </c>
      <c r="O15" s="15" t="s">
        <v>40</v>
      </c>
      <c r="P15" s="16">
        <f>(N15*(F12))</f>
        <v>3.9947283750000002</v>
      </c>
      <c r="Q15" s="16">
        <f>P15*C13</f>
        <v>113.53018041750002</v>
      </c>
    </row>
    <row r="16" spans="1:17" ht="14.25" customHeight="1">
      <c r="C16" s="17"/>
      <c r="D16" s="10" t="s">
        <v>41</v>
      </c>
      <c r="E16" s="11">
        <v>99.994466091000007</v>
      </c>
      <c r="F16" s="11">
        <v>-0.76356204000000005</v>
      </c>
      <c r="G16" s="12">
        <v>0.48503472222222221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3:17" ht="14.25" customHeight="1">
      <c r="C17" s="9">
        <v>2</v>
      </c>
      <c r="D17" s="10" t="s">
        <v>37</v>
      </c>
      <c r="E17" s="11">
        <v>99.994463830000001</v>
      </c>
      <c r="F17" s="11">
        <v>-0.76355448999999997</v>
      </c>
      <c r="G17" s="12">
        <v>0.49488425925925927</v>
      </c>
      <c r="H17" s="13">
        <v>1241.67218</v>
      </c>
      <c r="I17" s="13">
        <v>25</v>
      </c>
      <c r="J17" s="13">
        <f>H17*I17</f>
        <v>31041.804500000002</v>
      </c>
      <c r="K17" s="9" t="s">
        <v>38</v>
      </c>
      <c r="L17" s="14" t="s">
        <v>42</v>
      </c>
      <c r="M17" s="9">
        <v>10</v>
      </c>
      <c r="N17" s="9">
        <v>0</v>
      </c>
      <c r="O17" s="9">
        <v>0</v>
      </c>
      <c r="P17" s="9"/>
      <c r="Q17" s="9"/>
    </row>
    <row r="18" spans="3:17" ht="14.25" customHeight="1">
      <c r="C18" s="17"/>
      <c r="D18" s="10" t="s">
        <v>41</v>
      </c>
      <c r="E18" s="11">
        <v>99.999277000000006</v>
      </c>
      <c r="F18" s="11">
        <v>-0.75989973</v>
      </c>
      <c r="G18" s="12">
        <v>0.53842592592592597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3:17" ht="14.25" customHeight="1">
      <c r="C19" s="9">
        <v>3</v>
      </c>
      <c r="D19" s="10" t="s">
        <v>37</v>
      </c>
      <c r="E19" s="11">
        <v>99.999302999999998</v>
      </c>
      <c r="F19" s="11">
        <v>-0.75992760000000004</v>
      </c>
      <c r="G19" s="12">
        <v>0.5773611111111111</v>
      </c>
      <c r="H19" s="13">
        <v>615.65359999999998</v>
      </c>
      <c r="I19" s="13">
        <v>25</v>
      </c>
      <c r="J19" s="13">
        <f>H19*I19</f>
        <v>15391.34</v>
      </c>
      <c r="K19" s="9" t="s">
        <v>43</v>
      </c>
      <c r="L19" s="14" t="s">
        <v>44</v>
      </c>
      <c r="M19" s="9">
        <v>10</v>
      </c>
      <c r="N19" s="9">
        <v>0</v>
      </c>
      <c r="O19" s="9">
        <v>0</v>
      </c>
      <c r="P19" s="9"/>
      <c r="Q19" s="9"/>
    </row>
    <row r="20" spans="3:17" ht="14.25" customHeight="1">
      <c r="C20" s="17"/>
      <c r="D20" s="10" t="s">
        <v>41</v>
      </c>
      <c r="E20" s="11">
        <v>99.995609000000002</v>
      </c>
      <c r="F20" s="11">
        <v>-0.7574959</v>
      </c>
      <c r="G20" s="12">
        <v>0.6177083333333333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3:17" ht="14.25" customHeight="1"/>
    <row r="22" spans="3:17" ht="14.25" customHeight="1"/>
    <row r="23" spans="3:17" ht="14.25" customHeight="1"/>
    <row r="24" spans="3:17" ht="14.25" customHeight="1"/>
    <row r="25" spans="3:17" ht="14.25" customHeight="1"/>
    <row r="26" spans="3:17" ht="14.25" customHeight="1"/>
    <row r="27" spans="3:17" ht="14.25" customHeight="1"/>
    <row r="28" spans="3:17" ht="14.25" customHeight="1"/>
    <row r="29" spans="3:17" ht="14.25" customHeight="1"/>
    <row r="30" spans="3:17" ht="14.25" customHeight="1"/>
    <row r="31" spans="3:17" ht="14.25" customHeight="1"/>
    <row r="32" spans="3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3">
    <mergeCell ref="M19:M20"/>
    <mergeCell ref="N19:N20"/>
    <mergeCell ref="O19:O20"/>
    <mergeCell ref="P19:P20"/>
    <mergeCell ref="Q19:Q20"/>
    <mergeCell ref="C19:C20"/>
    <mergeCell ref="H19:H20"/>
    <mergeCell ref="I19:I20"/>
    <mergeCell ref="J19:J20"/>
    <mergeCell ref="K19:K20"/>
    <mergeCell ref="L19:L20"/>
    <mergeCell ref="L17:L18"/>
    <mergeCell ref="M17:M18"/>
    <mergeCell ref="N17:N18"/>
    <mergeCell ref="O17:O18"/>
    <mergeCell ref="P17:P18"/>
    <mergeCell ref="Q17:Q18"/>
    <mergeCell ref="M15:M16"/>
    <mergeCell ref="N15:N16"/>
    <mergeCell ref="O15:O16"/>
    <mergeCell ref="P15:P16"/>
    <mergeCell ref="Q15:Q16"/>
    <mergeCell ref="C17:C18"/>
    <mergeCell ref="H17:H18"/>
    <mergeCell ref="I17:I18"/>
    <mergeCell ref="J17:J18"/>
    <mergeCell ref="K17:K18"/>
    <mergeCell ref="C15:C16"/>
    <mergeCell ref="H15:H16"/>
    <mergeCell ref="I15:I16"/>
    <mergeCell ref="J15:J16"/>
    <mergeCell ref="K15:K16"/>
    <mergeCell ref="L15:L1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8A1F-8B86-4240-9153-AD241910B96B}">
  <dimension ref="A1:K7"/>
  <sheetViews>
    <sheetView zoomScale="90" zoomScaleNormal="90" workbookViewId="0">
      <selection activeCell="J2" sqref="J2:J3"/>
    </sheetView>
  </sheetViews>
  <sheetFormatPr defaultRowHeight="14.5"/>
  <cols>
    <col min="1" max="1" width="5.81640625" customWidth="1"/>
    <col min="2" max="2" width="5.54296875" customWidth="1"/>
    <col min="4" max="4" width="7.81640625" customWidth="1"/>
    <col min="5" max="5" width="13.81640625" customWidth="1"/>
    <col min="6" max="6" width="17.453125" customWidth="1"/>
    <col min="7" max="7" width="7.54296875" customWidth="1"/>
    <col min="8" max="8" width="6.6328125" customWidth="1"/>
    <col min="9" max="9" width="9.7265625" customWidth="1"/>
    <col min="10" max="10" width="9.1796875" customWidth="1"/>
    <col min="11" max="11" width="12" customWidth="1"/>
  </cols>
  <sheetData>
    <row r="1" spans="1:11" ht="40" customHeight="1">
      <c r="A1" s="18" t="s">
        <v>22</v>
      </c>
      <c r="B1" s="19" t="s">
        <v>46</v>
      </c>
      <c r="C1" s="19" t="s">
        <v>28</v>
      </c>
      <c r="D1" s="19" t="s">
        <v>45</v>
      </c>
      <c r="E1" s="19" t="s">
        <v>30</v>
      </c>
      <c r="F1" s="19" t="s">
        <v>31</v>
      </c>
      <c r="G1" s="19" t="s">
        <v>47</v>
      </c>
      <c r="H1" s="18" t="s">
        <v>33</v>
      </c>
      <c r="I1" s="18" t="s">
        <v>34</v>
      </c>
      <c r="J1" s="19" t="s">
        <v>35</v>
      </c>
      <c r="K1" s="19" t="s">
        <v>36</v>
      </c>
    </row>
    <row r="2" spans="1:11" ht="20" customHeight="1">
      <c r="A2" s="20">
        <v>1</v>
      </c>
      <c r="B2" s="21">
        <v>798.94567500000005</v>
      </c>
      <c r="C2" s="22">
        <v>25</v>
      </c>
      <c r="D2" s="21">
        <f>B2*C2</f>
        <v>19973.641875000001</v>
      </c>
      <c r="E2" s="20" t="s">
        <v>38</v>
      </c>
      <c r="F2" s="23" t="s">
        <v>39</v>
      </c>
      <c r="G2" s="20">
        <v>10</v>
      </c>
      <c r="H2" s="20">
        <v>2</v>
      </c>
      <c r="I2" s="23" t="s">
        <v>40</v>
      </c>
      <c r="J2" s="22">
        <v>13.281357275</v>
      </c>
      <c r="K2" s="22">
        <v>377.4561737555</v>
      </c>
    </row>
    <row r="3" spans="1:11" ht="20" customHeight="1">
      <c r="A3" s="24"/>
      <c r="B3" s="24"/>
      <c r="C3" s="25"/>
      <c r="D3" s="24"/>
      <c r="E3" s="24"/>
      <c r="F3" s="24"/>
      <c r="G3" s="24"/>
      <c r="H3" s="24"/>
      <c r="I3" s="24"/>
      <c r="J3" s="24"/>
      <c r="K3" s="24"/>
    </row>
    <row r="4" spans="1:11" ht="20" customHeight="1">
      <c r="A4" s="20">
        <v>2</v>
      </c>
      <c r="B4" s="21">
        <v>1241.67218</v>
      </c>
      <c r="C4" s="22">
        <v>25</v>
      </c>
      <c r="D4" s="21">
        <f>B4*C4</f>
        <v>31041.804500000002</v>
      </c>
      <c r="E4" s="20" t="s">
        <v>38</v>
      </c>
      <c r="F4" s="23" t="s">
        <v>42</v>
      </c>
      <c r="G4" s="20">
        <v>10</v>
      </c>
      <c r="H4" s="20">
        <v>0</v>
      </c>
      <c r="I4" s="20">
        <v>0</v>
      </c>
      <c r="J4" s="20" t="s">
        <v>48</v>
      </c>
      <c r="K4" s="20" t="s">
        <v>48</v>
      </c>
    </row>
    <row r="5" spans="1:11" ht="20" customHeight="1">
      <c r="A5" s="24"/>
      <c r="B5" s="24"/>
      <c r="C5" s="25"/>
      <c r="D5" s="24"/>
      <c r="E5" s="24"/>
      <c r="F5" s="24"/>
      <c r="G5" s="24"/>
      <c r="H5" s="24"/>
      <c r="I5" s="24"/>
      <c r="J5" s="24"/>
      <c r="K5" s="24"/>
    </row>
    <row r="6" spans="1:11" ht="20" customHeight="1">
      <c r="A6" s="20">
        <v>3</v>
      </c>
      <c r="B6" s="21">
        <v>615.65359999999998</v>
      </c>
      <c r="C6" s="22">
        <v>25</v>
      </c>
      <c r="D6" s="21">
        <f>B6*C6</f>
        <v>15391.34</v>
      </c>
      <c r="E6" s="20" t="s">
        <v>43</v>
      </c>
      <c r="F6" s="23" t="s">
        <v>44</v>
      </c>
      <c r="G6" s="20">
        <v>10</v>
      </c>
      <c r="H6" s="20">
        <v>0</v>
      </c>
      <c r="I6" s="20">
        <v>0</v>
      </c>
      <c r="J6" s="20" t="s">
        <v>48</v>
      </c>
      <c r="K6" s="20" t="s">
        <v>48</v>
      </c>
    </row>
    <row r="7" spans="1:11" ht="20" customHeight="1">
      <c r="A7" s="24"/>
      <c r="B7" s="24"/>
      <c r="C7" s="25"/>
      <c r="D7" s="24"/>
      <c r="E7" s="24"/>
      <c r="F7" s="24"/>
      <c r="G7" s="24"/>
      <c r="H7" s="24"/>
      <c r="I7" s="24"/>
      <c r="J7" s="24"/>
      <c r="K7" s="24"/>
    </row>
  </sheetData>
  <mergeCells count="33">
    <mergeCell ref="G6:G7"/>
    <mergeCell ref="H6:H7"/>
    <mergeCell ref="I6:I7"/>
    <mergeCell ref="J6:J7"/>
    <mergeCell ref="K6:K7"/>
    <mergeCell ref="A6:A7"/>
    <mergeCell ref="B6:B7"/>
    <mergeCell ref="C6:C7"/>
    <mergeCell ref="D6:D7"/>
    <mergeCell ref="E6:E7"/>
    <mergeCell ref="F6:F7"/>
    <mergeCell ref="F4:F5"/>
    <mergeCell ref="G4:G5"/>
    <mergeCell ref="H4:H5"/>
    <mergeCell ref="I4:I5"/>
    <mergeCell ref="J4:J5"/>
    <mergeCell ref="K4:K5"/>
    <mergeCell ref="G2:G3"/>
    <mergeCell ref="H2:H3"/>
    <mergeCell ref="I2:I3"/>
    <mergeCell ref="J2:J3"/>
    <mergeCell ref="K2:K3"/>
    <mergeCell ref="A4:A5"/>
    <mergeCell ref="B4:B5"/>
    <mergeCell ref="C4:C5"/>
    <mergeCell ref="D4:D5"/>
    <mergeCell ref="E4:E5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Pulau Bando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2025-03-05T04:09:11Z</dcterms:created>
  <dcterms:modified xsi:type="dcterms:W3CDTF">2025-03-05T05:40:16Z</dcterms:modified>
</cp:coreProperties>
</file>